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51.85\f\DATA FROM OLD PC 21082021\olddata\SLBCDEPT\190 SLBC June 2026\Annexures\Final Annexures\"/>
    </mc:Choice>
  </mc:AlternateContent>
  <xr:revisionPtr revIDLastSave="0" documentId="13_ncr:1_{160344FB-B8FF-46DC-BE05-B0775F200D1F}" xr6:coauthVersionLast="47" xr6:coauthVersionMax="47" xr10:uidLastSave="{00000000-0000-0000-0000-000000000000}"/>
  <bookViews>
    <workbookView xWindow="-28920" yWindow="-120" windowWidth="29040" windowHeight="15720" firstSheet="1" activeTab="1" xr2:uid="{00000000-000D-0000-FFFF-FFFF00000000}"/>
  </bookViews>
  <sheets>
    <sheet name="CREDINVST" sheetId="1" state="hidden" r:id="rId1"/>
    <sheet name="CD Ratio - DW" sheetId="3" r:id="rId2"/>
    <sheet name="Sheet1" sheetId="2" state="hidden" r:id="rId3"/>
  </sheets>
  <definedNames>
    <definedName name="_xlnm.Print_Area">CREDINVST!$A$1:$K$5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0" i="3" l="1"/>
  <c r="I40" i="3"/>
  <c r="G40" i="3"/>
  <c r="H40" i="3" s="1"/>
  <c r="F40" i="3"/>
  <c r="D40" i="3"/>
  <c r="C40" i="3"/>
  <c r="H39" i="3"/>
  <c r="E39" i="3"/>
  <c r="H38" i="3"/>
  <c r="E38" i="3"/>
  <c r="H37" i="3"/>
  <c r="E37" i="3"/>
  <c r="H36" i="3"/>
  <c r="E36" i="3"/>
  <c r="H35" i="3"/>
  <c r="E35" i="3"/>
  <c r="H34" i="3"/>
  <c r="E34" i="3"/>
  <c r="H33" i="3"/>
  <c r="E33" i="3"/>
  <c r="H32" i="3"/>
  <c r="E32" i="3"/>
  <c r="H31" i="3"/>
  <c r="E31" i="3"/>
  <c r="H30" i="3"/>
  <c r="E30" i="3"/>
  <c r="H29" i="3"/>
  <c r="E29" i="3"/>
  <c r="H28" i="3"/>
  <c r="E28" i="3"/>
  <c r="H27" i="3"/>
  <c r="E27" i="3"/>
  <c r="H26" i="3"/>
  <c r="E26" i="3"/>
  <c r="H25" i="3"/>
  <c r="E25" i="3"/>
  <c r="H24" i="3"/>
  <c r="E24" i="3"/>
  <c r="H23" i="3"/>
  <c r="E23" i="3"/>
  <c r="H22" i="3"/>
  <c r="E22" i="3"/>
  <c r="H21" i="3"/>
  <c r="E21" i="3"/>
  <c r="H20" i="3"/>
  <c r="E20" i="3"/>
  <c r="H19" i="3"/>
  <c r="E19" i="3"/>
  <c r="H18" i="3"/>
  <c r="E18" i="3"/>
  <c r="H17" i="3"/>
  <c r="E17" i="3"/>
  <c r="H16" i="3"/>
  <c r="E16" i="3"/>
  <c r="H15" i="3"/>
  <c r="E15" i="3"/>
  <c r="H14" i="3"/>
  <c r="E14" i="3"/>
  <c r="H13" i="3"/>
  <c r="E13" i="3"/>
  <c r="H12" i="3"/>
  <c r="E12" i="3"/>
  <c r="H11" i="3"/>
  <c r="E11" i="3"/>
  <c r="H10" i="3"/>
  <c r="E10" i="3"/>
  <c r="H9" i="3"/>
  <c r="E9" i="3"/>
  <c r="H8" i="3"/>
  <c r="E8" i="3"/>
  <c r="H7" i="3"/>
  <c r="E7" i="3"/>
  <c r="H6" i="3"/>
  <c r="E6" i="3"/>
  <c r="J4" i="3"/>
  <c r="C36" i="2"/>
  <c r="B36" i="2"/>
  <c r="N40" i="1"/>
  <c r="M40" i="1"/>
  <c r="L40" i="1"/>
  <c r="J40" i="1"/>
  <c r="K40" i="1" s="1"/>
  <c r="I40" i="1"/>
  <c r="H40" i="1"/>
  <c r="G40" i="1"/>
  <c r="F40" i="1"/>
  <c r="D40" i="1"/>
  <c r="E40" i="1" s="1"/>
  <c r="C40" i="1"/>
  <c r="K39" i="1"/>
  <c r="H39" i="1"/>
  <c r="E39" i="1"/>
  <c r="K38" i="1"/>
  <c r="H38" i="1"/>
  <c r="E38" i="1"/>
  <c r="K37" i="1"/>
  <c r="H37" i="1"/>
  <c r="E37" i="1"/>
  <c r="K36" i="1"/>
  <c r="H36" i="1"/>
  <c r="E36" i="1"/>
  <c r="K35" i="1"/>
  <c r="H35" i="1"/>
  <c r="E35" i="1"/>
  <c r="K34" i="1"/>
  <c r="H34" i="1"/>
  <c r="E34" i="1"/>
  <c r="K33" i="1"/>
  <c r="H33" i="1"/>
  <c r="E33" i="1"/>
  <c r="K32" i="1"/>
  <c r="H32" i="1"/>
  <c r="E32" i="1"/>
  <c r="K31" i="1"/>
  <c r="H31" i="1"/>
  <c r="E31" i="1"/>
  <c r="K30" i="1"/>
  <c r="H30" i="1"/>
  <c r="E30" i="1"/>
  <c r="K29" i="1"/>
  <c r="H29" i="1"/>
  <c r="E29" i="1"/>
  <c r="K28" i="1"/>
  <c r="H28" i="1"/>
  <c r="E28" i="1"/>
  <c r="K27" i="1"/>
  <c r="H27" i="1"/>
  <c r="E27" i="1"/>
  <c r="K26" i="1"/>
  <c r="H26" i="1"/>
  <c r="E26" i="1"/>
  <c r="K25" i="1"/>
  <c r="H25" i="1"/>
  <c r="E25" i="1"/>
  <c r="K24" i="1"/>
  <c r="H24" i="1"/>
  <c r="E24" i="1"/>
  <c r="K23" i="1"/>
  <c r="H23" i="1"/>
  <c r="E23" i="1"/>
  <c r="K22" i="1"/>
  <c r="H22" i="1"/>
  <c r="E22" i="1"/>
  <c r="K21" i="1"/>
  <c r="H21" i="1"/>
  <c r="E21" i="1"/>
  <c r="K20" i="1"/>
  <c r="H20" i="1"/>
  <c r="E20" i="1"/>
  <c r="K19" i="1"/>
  <c r="H19" i="1"/>
  <c r="E19" i="1"/>
  <c r="K18" i="1"/>
  <c r="H18" i="1"/>
  <c r="E18" i="1"/>
  <c r="K17" i="1"/>
  <c r="H17" i="1"/>
  <c r="E17" i="1"/>
  <c r="K16" i="1"/>
  <c r="H16" i="1"/>
  <c r="E16" i="1"/>
  <c r="K15" i="1"/>
  <c r="H15" i="1"/>
  <c r="E15" i="1"/>
  <c r="K14" i="1"/>
  <c r="H14" i="1"/>
  <c r="E14" i="1"/>
  <c r="K13" i="1"/>
  <c r="H13" i="1"/>
  <c r="E13" i="1"/>
  <c r="K12" i="1"/>
  <c r="H12" i="1"/>
  <c r="E12" i="1"/>
  <c r="K11" i="1"/>
  <c r="H11" i="1"/>
  <c r="E11" i="1"/>
  <c r="K10" i="1"/>
  <c r="H10" i="1"/>
  <c r="E10" i="1"/>
  <c r="K9" i="1"/>
  <c r="H9" i="1"/>
  <c r="E9" i="1"/>
  <c r="K8" i="1"/>
  <c r="H8" i="1"/>
  <c r="E8" i="1"/>
  <c r="K7" i="1"/>
  <c r="H7" i="1"/>
  <c r="E7" i="1"/>
  <c r="K6" i="1"/>
  <c r="H6" i="1"/>
  <c r="E6" i="1"/>
  <c r="N4" i="1"/>
  <c r="M4" i="1"/>
  <c r="L4" i="1"/>
  <c r="E40" i="3" l="1"/>
</calcChain>
</file>

<file path=xl/sharedStrings.xml><?xml version="1.0" encoding="utf-8"?>
<sst xmlns="http://schemas.openxmlformats.org/spreadsheetml/2006/main" count="135" uniqueCount="61">
  <si>
    <t>ANNEXURE - 1B</t>
  </si>
  <si>
    <t>No.</t>
  </si>
  <si>
    <t>District</t>
  </si>
  <si>
    <t>CD Ratio</t>
  </si>
  <si>
    <t>June 2026</t>
  </si>
  <si>
    <t>NRI Deposit</t>
  </si>
  <si>
    <t>March 2026</t>
  </si>
  <si>
    <t/>
  </si>
  <si>
    <t>Total Deposits</t>
  </si>
  <si>
    <t>Total Advances</t>
  </si>
  <si>
    <r>
      <t xml:space="preserve">                                                       </t>
    </r>
    <r>
      <rPr>
        <sz val="16"/>
        <rFont val="Arial"/>
        <family val="2"/>
      </rPr>
      <t xml:space="preserve"> (Rs. In Lakhs)</t>
    </r>
  </si>
  <si>
    <t>AHMADABAD</t>
  </si>
  <si>
    <t>AMRELI</t>
  </si>
  <si>
    <t>ANAND</t>
  </si>
  <si>
    <t>ARVALLI</t>
  </si>
  <si>
    <t>BANAS KANTHA</t>
  </si>
  <si>
    <t>BHARUCH</t>
  </si>
  <si>
    <t>BHAVNAGAR</t>
  </si>
  <si>
    <t>BOTAD</t>
  </si>
  <si>
    <t>CHHOTAUDEPUR</t>
  </si>
  <si>
    <t>DANG</t>
  </si>
  <si>
    <t>DEVBHUMI DWARKA</t>
  </si>
  <si>
    <t>DOHAD</t>
  </si>
  <si>
    <t>GANDHINAGAR</t>
  </si>
  <si>
    <t>GIR SOMNATH</t>
  </si>
  <si>
    <t>JAMNAGAR</t>
  </si>
  <si>
    <t>JUNAGADH</t>
  </si>
  <si>
    <t>KACHCHH</t>
  </si>
  <si>
    <t>KHEDA</t>
  </si>
  <si>
    <t>MAHESANA</t>
  </si>
  <si>
    <t>MAHISAGAR</t>
  </si>
  <si>
    <t>MORBI</t>
  </si>
  <si>
    <t>NARMADA</t>
  </si>
  <si>
    <t>NAVSARI</t>
  </si>
  <si>
    <t>PANCH MAHALS</t>
  </si>
  <si>
    <t>PATAN</t>
  </si>
  <si>
    <t>PORBANDAR</t>
  </si>
  <si>
    <t>RAJKOT</t>
  </si>
  <si>
    <t>SABAR KANTHA</t>
  </si>
  <si>
    <t>SURAT</t>
  </si>
  <si>
    <t>SURENDRANAGAR</t>
  </si>
  <si>
    <t>TAPI</t>
  </si>
  <si>
    <t>VADODARA</t>
  </si>
  <si>
    <t>VALSAD</t>
  </si>
  <si>
    <t>VAV-THARAD</t>
  </si>
  <si>
    <t>GRAND TOTAL</t>
  </si>
  <si>
    <t>Source:     Member(Banks)</t>
  </si>
  <si>
    <t>deposit</t>
  </si>
  <si>
    <t>Advance</t>
  </si>
  <si>
    <t>cd ratio</t>
  </si>
  <si>
    <t>AHMeDABAD</t>
  </si>
  <si>
    <t>ARaVALLI</t>
  </si>
  <si>
    <t>BANASKANTHA</t>
  </si>
  <si>
    <t>CHHOTA UDaiPUR</t>
  </si>
  <si>
    <t>DANGs</t>
  </si>
  <si>
    <t>DaHoD</t>
  </si>
  <si>
    <t>DISTRICT WISE SUMMARY ON CREDIT DEPOSIT RATIO AS OF QUARTER ENDED  JUNE  2026</t>
  </si>
  <si>
    <t>Source:    Data submitted by member banks on rbiacp.slbcindia.com portal</t>
  </si>
  <si>
    <t>NRI DEPOSIT</t>
  </si>
  <si>
    <t>ANNEXURE - 6</t>
  </si>
  <si>
    <t>(Rs in Lakh)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</si>
</sst>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2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6"/>
      <name val="Arial Black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7"/>
      <name val="Arial"/>
      <family val="2"/>
    </font>
    <font>
      <b/>
      <sz val="11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2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0">
    <xf numFmtId="0" fontId="0" fillId="0" borderId="0"/>
    <xf numFmtId="0" fontId="7" fillId="2" borderId="0"/>
    <xf numFmtId="0" fontId="1" fillId="2" borderId="0"/>
    <xf numFmtId="0" fontId="7" fillId="3" borderId="0"/>
    <xf numFmtId="0" fontId="1" fillId="3" borderId="0"/>
    <xf numFmtId="0" fontId="7" fillId="4" borderId="0"/>
    <xf numFmtId="0" fontId="1" fillId="4" borderId="0"/>
    <xf numFmtId="0" fontId="7" fillId="5" borderId="0"/>
    <xf numFmtId="0" fontId="1" fillId="5" borderId="0"/>
    <xf numFmtId="0" fontId="7" fillId="6" borderId="0"/>
    <xf numFmtId="0" fontId="1" fillId="6" borderId="0"/>
    <xf numFmtId="0" fontId="7" fillId="7" borderId="0"/>
    <xf numFmtId="0" fontId="1" fillId="7" borderId="0"/>
    <xf numFmtId="0" fontId="7" fillId="8" borderId="0"/>
    <xf numFmtId="0" fontId="1" fillId="8" borderId="0"/>
    <xf numFmtId="0" fontId="7" fillId="9" borderId="0"/>
    <xf numFmtId="0" fontId="1" fillId="9" borderId="0"/>
    <xf numFmtId="0" fontId="7" fillId="10" borderId="0"/>
    <xf numFmtId="0" fontId="1" fillId="10" borderId="0"/>
    <xf numFmtId="0" fontId="7" fillId="11" borderId="0"/>
    <xf numFmtId="0" fontId="1" fillId="11" borderId="0"/>
    <xf numFmtId="0" fontId="7" fillId="12" borderId="0"/>
    <xf numFmtId="0" fontId="1" fillId="12" borderId="0"/>
    <xf numFmtId="0" fontId="7" fillId="13" borderId="0"/>
    <xf numFmtId="0" fontId="1" fillId="13" borderId="0"/>
    <xf numFmtId="0" fontId="8" fillId="14" borderId="0"/>
    <xf numFmtId="0" fontId="8" fillId="15" borderId="0"/>
    <xf numFmtId="0" fontId="8" fillId="16" borderId="0"/>
    <xf numFmtId="0" fontId="8" fillId="17" borderId="0"/>
    <xf numFmtId="0" fontId="8" fillId="18" borderId="0"/>
    <xf numFmtId="0" fontId="8" fillId="19" borderId="0"/>
    <xf numFmtId="0" fontId="8" fillId="20" borderId="0"/>
    <xf numFmtId="0" fontId="8" fillId="21" borderId="0"/>
    <xf numFmtId="0" fontId="8" fillId="22" borderId="0"/>
    <xf numFmtId="0" fontId="8" fillId="23" borderId="0"/>
    <xf numFmtId="0" fontId="8" fillId="24" borderId="0"/>
    <xf numFmtId="0" fontId="8" fillId="25" borderId="0"/>
    <xf numFmtId="0" fontId="9" fillId="26" borderId="0"/>
    <xf numFmtId="0" fontId="10" fillId="27" borderId="3"/>
    <xf numFmtId="0" fontId="11" fillId="28" borderId="4"/>
    <xf numFmtId="0" fontId="12" fillId="0" borderId="0"/>
    <xf numFmtId="0" fontId="13" fillId="29" borderId="0"/>
    <xf numFmtId="0" fontId="14" fillId="0" borderId="5"/>
    <xf numFmtId="0" fontId="15" fillId="0" borderId="6"/>
    <xf numFmtId="0" fontId="16" fillId="0" borderId="7"/>
    <xf numFmtId="0" fontId="16" fillId="0" borderId="0"/>
    <xf numFmtId="0" fontId="17" fillId="30" borderId="3"/>
    <xf numFmtId="0" fontId="18" fillId="0" borderId="8"/>
    <xf numFmtId="0" fontId="19" fillId="31" borderId="0"/>
    <xf numFmtId="0" fontId="7" fillId="0" borderId="0"/>
    <xf numFmtId="0" fontId="25" fillId="0" borderId="0"/>
    <xf numFmtId="0" fontId="7" fillId="0" borderId="0"/>
    <xf numFmtId="0" fontId="24" fillId="0" borderId="0"/>
    <xf numFmtId="0" fontId="1" fillId="0" borderId="0"/>
    <xf numFmtId="0" fontId="7" fillId="32" borderId="9"/>
    <xf numFmtId="0" fontId="1" fillId="32" borderId="9"/>
    <xf numFmtId="0" fontId="20" fillId="27" borderId="10"/>
    <xf numFmtId="0" fontId="21" fillId="0" borderId="0"/>
    <xf numFmtId="0" fontId="22" fillId="0" borderId="11"/>
    <xf numFmtId="0" fontId="23" fillId="0" borderId="0"/>
  </cellStyleXfs>
  <cellXfs count="4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2" xfId="0" applyFont="1" applyBorder="1" applyAlignment="1">
      <alignment horizontal="center" vertical="center" wrapText="1"/>
    </xf>
    <xf numFmtId="17" fontId="5" fillId="0" borderId="12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7" fillId="0" borderId="0" xfId="0" applyFont="1"/>
    <xf numFmtId="0" fontId="5" fillId="0" borderId="12" xfId="0" applyFont="1" applyBorder="1" applyAlignment="1">
      <alignment vertical="center"/>
    </xf>
    <xf numFmtId="0" fontId="27" fillId="0" borderId="23" xfId="0" applyFont="1" applyBorder="1"/>
    <xf numFmtId="2" fontId="4" fillId="0" borderId="23" xfId="0" applyNumberFormat="1" applyFont="1" applyBorder="1"/>
    <xf numFmtId="0" fontId="0" fillId="0" borderId="23" xfId="0" applyBorder="1"/>
    <xf numFmtId="2" fontId="0" fillId="0" borderId="23" xfId="0" applyNumberFormat="1" applyBorder="1"/>
    <xf numFmtId="2" fontId="0" fillId="0" borderId="0" xfId="0" applyNumberFormat="1"/>
    <xf numFmtId="2" fontId="2" fillId="0" borderId="0" xfId="0" applyNumberFormat="1" applyFont="1"/>
    <xf numFmtId="0" fontId="2" fillId="0" borderId="23" xfId="0" applyFont="1" applyBorder="1"/>
    <xf numFmtId="0" fontId="6" fillId="0" borderId="23" xfId="0" applyFont="1" applyBorder="1" applyAlignment="1">
      <alignment vertical="center"/>
    </xf>
    <xf numFmtId="0" fontId="29" fillId="0" borderId="23" xfId="0" applyFont="1" applyBorder="1"/>
    <xf numFmtId="2" fontId="4" fillId="0" borderId="24" xfId="0" applyNumberFormat="1" applyFont="1" applyBorder="1"/>
    <xf numFmtId="1" fontId="5" fillId="0" borderId="12" xfId="0" applyNumberFormat="1" applyFont="1" applyBorder="1" applyAlignment="1">
      <alignment horizontal="center" vertical="center" wrapText="1"/>
    </xf>
    <xf numFmtId="1" fontId="6" fillId="0" borderId="23" xfId="0" applyNumberFormat="1" applyFont="1" applyBorder="1" applyAlignment="1">
      <alignment vertical="center"/>
    </xf>
    <xf numFmtId="1" fontId="29" fillId="0" borderId="23" xfId="0" applyNumberFormat="1" applyFont="1" applyBorder="1"/>
    <xf numFmtId="1" fontId="29" fillId="0" borderId="24" xfId="0" applyNumberFormat="1" applyFont="1" applyBorder="1"/>
    <xf numFmtId="1" fontId="27" fillId="0" borderId="0" xfId="0" applyNumberFormat="1" applyFont="1"/>
    <xf numFmtId="1" fontId="2" fillId="0" borderId="0" xfId="0" applyNumberFormat="1" applyFont="1"/>
    <xf numFmtId="0" fontId="4" fillId="0" borderId="24" xfId="0" applyFont="1" applyBorder="1" applyAlignment="1">
      <alignment horizontal="center"/>
    </xf>
    <xf numFmtId="0" fontId="29" fillId="0" borderId="24" xfId="0" applyFont="1" applyBorder="1"/>
    <xf numFmtId="0" fontId="30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7" fontId="5" fillId="0" borderId="14" xfId="0" applyNumberFormat="1" applyFont="1" applyBorder="1" applyAlignment="1">
      <alignment horizontal="center" vertical="center" wrapText="1"/>
    </xf>
    <xf numFmtId="17" fontId="5" fillId="0" borderId="15" xfId="0" applyNumberFormat="1" applyFont="1" applyBorder="1" applyAlignment="1">
      <alignment horizontal="center" vertical="center" wrapText="1"/>
    </xf>
    <xf numFmtId="17" fontId="5" fillId="0" borderId="16" xfId="0" applyNumberFormat="1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0" fillId="0" borderId="0" xfId="0"/>
    <xf numFmtId="0" fontId="6" fillId="0" borderId="21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60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Accent1" xfId="31" builtinId="29" customBuiltin="1"/>
    <cellStyle name="Accent2" xfId="32" builtinId="33" customBuiltin="1"/>
    <cellStyle name="Accent3" xfId="33" builtinId="37" customBuiltin="1"/>
    <cellStyle name="Accent4" xfId="34" builtinId="41" customBuiltin="1"/>
    <cellStyle name="Accent5" xfId="35" builtinId="45" customBuiltin="1"/>
    <cellStyle name="Accent6" xfId="36" builtinId="49" customBuiltin="1"/>
    <cellStyle name="Bad" xfId="37" builtinId="27" customBuiltin="1"/>
    <cellStyle name="Calculation" xfId="38" builtinId="22" customBuiltin="1"/>
    <cellStyle name="Check Cell" xfId="39" builtinId="23" customBuiltin="1"/>
    <cellStyle name="Explanatory Text" xfId="40" builtinId="53" customBuiltin="1"/>
    <cellStyle name="Good" xfId="41" builtinId="26" customBuiltin="1"/>
    <cellStyle name="Heading 1" xfId="42" builtinId="16" customBuiltin="1"/>
    <cellStyle name="Heading 2" xfId="43" builtinId="17" customBuiltin="1"/>
    <cellStyle name="Heading 3" xfId="44" builtinId="18" customBuiltin="1"/>
    <cellStyle name="Heading 4" xfId="45" builtinId="19" customBuiltin="1"/>
    <cellStyle name="Input" xfId="46" builtinId="20" customBuiltin="1"/>
    <cellStyle name="Linked Cell" xfId="47" builtinId="24" customBuiltin="1"/>
    <cellStyle name="Neutral" xfId="48" builtinId="28" customBuiltin="1"/>
    <cellStyle name="Normal" xfId="0" builtinId="0"/>
    <cellStyle name="Normal 2" xfId="49" xr:uid="{00000000-0005-0000-0000-000031000000}"/>
    <cellStyle name="Normal 2 2" xfId="50" xr:uid="{00000000-0005-0000-0000-000032000000}"/>
    <cellStyle name="Normal 3" xfId="51" xr:uid="{00000000-0005-0000-0000-000033000000}"/>
    <cellStyle name="Normal 4" xfId="52" xr:uid="{00000000-0005-0000-0000-000034000000}"/>
    <cellStyle name="Normal 5" xfId="53" xr:uid="{00000000-0005-0000-0000-000035000000}"/>
    <cellStyle name="Note 2" xfId="54" xr:uid="{00000000-0005-0000-0000-000036000000}"/>
    <cellStyle name="Note 3" xfId="55" xr:uid="{00000000-0005-0000-0000-000037000000}"/>
    <cellStyle name="Output" xfId="56" builtinId="21" customBuiltin="1"/>
    <cellStyle name="Title" xfId="57" builtinId="15" customBuiltin="1"/>
    <cellStyle name="Total" xfId="58" builtinId="25" customBuiltin="1"/>
    <cellStyle name="Warning Text" xfId="59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D41"/>
  <sheetViews>
    <sheetView view="pageBreakPreview" zoomScaleSheetLayoutView="100" workbookViewId="0">
      <pane ySplit="5" topLeftCell="A6" activePane="bottomLeft" state="frozen"/>
      <selection activeCell="A2" sqref="A2:J2"/>
      <selection pane="bottomLeft" activeCell="A2" sqref="A2:J2"/>
    </sheetView>
  </sheetViews>
  <sheetFormatPr defaultRowHeight="15" x14ac:dyDescent="0.2"/>
  <cols>
    <col min="1" max="1" width="7.88671875" style="1" customWidth="1"/>
    <col min="2" max="2" width="26.77734375" style="1" customWidth="1"/>
    <col min="3" max="4" width="12" style="1" bestFit="1" customWidth="1"/>
    <col min="5" max="5" width="20.33203125" style="1" customWidth="1"/>
    <col min="6" max="7" width="12" style="1" bestFit="1" customWidth="1"/>
    <col min="8" max="8" width="21" style="1" customWidth="1"/>
    <col min="9" max="9" width="18.21875" style="1" customWidth="1"/>
    <col min="10" max="10" width="21.109375" style="1" customWidth="1"/>
    <col min="11" max="14" width="16.5546875" style="1" customWidth="1"/>
    <col min="15" max="212" width="9.6640625" style="1" customWidth="1"/>
  </cols>
  <sheetData>
    <row r="1" spans="1:212" ht="32.25" customHeight="1" x14ac:dyDescent="0.2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212" ht="30" customHeight="1" x14ac:dyDescent="0.25">
      <c r="A2" s="41" t="s">
        <v>56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</row>
    <row r="3" spans="1:212" ht="30" customHeight="1" x14ac:dyDescent="0.25">
      <c r="A3" s="29" t="s">
        <v>1</v>
      </c>
      <c r="B3" s="30" t="s">
        <v>2</v>
      </c>
      <c r="C3" s="5"/>
      <c r="D3" s="5"/>
      <c r="E3" s="35" t="s">
        <v>3</v>
      </c>
      <c r="F3" s="35"/>
      <c r="G3" s="35"/>
      <c r="H3" s="35"/>
      <c r="I3" s="32" t="s">
        <v>4</v>
      </c>
      <c r="J3" s="33"/>
      <c r="K3" s="34"/>
      <c r="L3" s="35" t="s">
        <v>5</v>
      </c>
      <c r="M3" s="35"/>
      <c r="N3" s="35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</row>
    <row r="4" spans="1:212" ht="20.25" x14ac:dyDescent="0.2">
      <c r="A4" s="28"/>
      <c r="B4" s="31"/>
      <c r="C4" s="6"/>
      <c r="D4" s="6"/>
      <c r="E4" s="3" t="s">
        <v>6</v>
      </c>
      <c r="F4" s="3"/>
      <c r="G4" s="3"/>
      <c r="H4" s="3" t="s">
        <v>7</v>
      </c>
      <c r="I4" s="3" t="s">
        <v>8</v>
      </c>
      <c r="J4" s="3" t="s">
        <v>9</v>
      </c>
      <c r="K4" s="3" t="s">
        <v>3</v>
      </c>
      <c r="L4" s="4" t="str">
        <f>E4</f>
        <v>March 2026</v>
      </c>
      <c r="M4" s="4" t="str">
        <f>H4</f>
        <v/>
      </c>
      <c r="N4" s="4" t="str">
        <f>I3</f>
        <v>June 2026</v>
      </c>
    </row>
    <row r="5" spans="1:212" ht="27.75" customHeight="1" x14ac:dyDescent="0.2">
      <c r="A5" s="8"/>
      <c r="B5" s="38" t="s">
        <v>10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40"/>
    </row>
    <row r="6" spans="1:212" s="2" customFormat="1" ht="18" x14ac:dyDescent="0.25">
      <c r="A6">
        <v>1</v>
      </c>
      <c r="B6" t="s">
        <v>11</v>
      </c>
      <c r="C6">
        <v>42526610.93</v>
      </c>
      <c r="D6">
        <v>48717868.270000003</v>
      </c>
      <c r="E6" s="10">
        <f t="shared" ref="E6:E40" si="0">(D6/C6)*100</f>
        <v>114.55854864661326</v>
      </c>
      <c r="F6">
        <v>42526610.93</v>
      </c>
      <c r="G6">
        <v>48717868.270000003</v>
      </c>
      <c r="H6" s="10">
        <f t="shared" ref="H6:H40" si="1">(G6/F6)*100</f>
        <v>114.55854864661326</v>
      </c>
      <c r="I6">
        <v>42371552.18</v>
      </c>
      <c r="J6">
        <v>51490035.189999998</v>
      </c>
      <c r="K6" s="10">
        <f t="shared" ref="K6:K40" si="2">(J6/I6)*100</f>
        <v>121.52029496409162</v>
      </c>
      <c r="L6">
        <v>2728520.16</v>
      </c>
      <c r="M6">
        <v>2728520.16</v>
      </c>
      <c r="N6">
        <v>2732601.99</v>
      </c>
    </row>
    <row r="7" spans="1:212" s="2" customFormat="1" ht="18" x14ac:dyDescent="0.25">
      <c r="A7">
        <v>2</v>
      </c>
      <c r="B7" t="s">
        <v>12</v>
      </c>
      <c r="C7">
        <v>1516309.54</v>
      </c>
      <c r="D7">
        <v>1143861.3500000001</v>
      </c>
      <c r="E7" s="10">
        <f t="shared" si="0"/>
        <v>75.437192725174057</v>
      </c>
      <c r="F7">
        <v>1516309.54</v>
      </c>
      <c r="G7">
        <v>1143861.3500000001</v>
      </c>
      <c r="H7" s="10">
        <f t="shared" si="1"/>
        <v>75.437192725174057</v>
      </c>
      <c r="I7">
        <v>1531711.39</v>
      </c>
      <c r="J7">
        <v>1165433.52</v>
      </c>
      <c r="K7" s="10">
        <f t="shared" si="2"/>
        <v>76.087017933580825</v>
      </c>
      <c r="L7">
        <v>13710.65</v>
      </c>
      <c r="M7">
        <v>13710.65</v>
      </c>
      <c r="N7">
        <v>12338.14</v>
      </c>
    </row>
    <row r="8" spans="1:212" s="2" customFormat="1" ht="18" x14ac:dyDescent="0.25">
      <c r="A8">
        <v>3</v>
      </c>
      <c r="B8" t="s">
        <v>13</v>
      </c>
      <c r="C8">
        <v>5077142.25</v>
      </c>
      <c r="D8">
        <v>2088006.57</v>
      </c>
      <c r="E8" s="10">
        <f t="shared" si="0"/>
        <v>41.12562672436448</v>
      </c>
      <c r="F8">
        <v>5077142.25</v>
      </c>
      <c r="G8">
        <v>2088006.57</v>
      </c>
      <c r="H8" s="10">
        <f t="shared" si="1"/>
        <v>41.12562672436448</v>
      </c>
      <c r="I8">
        <v>5090249.8899999997</v>
      </c>
      <c r="J8">
        <v>2139678.16</v>
      </c>
      <c r="K8" s="10">
        <f t="shared" si="2"/>
        <v>42.034835346757411</v>
      </c>
      <c r="L8">
        <v>993358.27</v>
      </c>
      <c r="M8">
        <v>993358.27</v>
      </c>
      <c r="N8">
        <v>974658.34</v>
      </c>
    </row>
    <row r="9" spans="1:212" s="2" customFormat="1" ht="18" x14ac:dyDescent="0.25">
      <c r="A9">
        <v>4</v>
      </c>
      <c r="B9" t="s">
        <v>14</v>
      </c>
      <c r="C9">
        <v>768889.06</v>
      </c>
      <c r="D9">
        <v>721928.1</v>
      </c>
      <c r="E9" s="10">
        <f t="shared" si="0"/>
        <v>93.892362052855844</v>
      </c>
      <c r="F9">
        <v>768889.06</v>
      </c>
      <c r="G9">
        <v>721928.1</v>
      </c>
      <c r="H9" s="10">
        <f t="shared" si="1"/>
        <v>93.892362052855844</v>
      </c>
      <c r="I9">
        <v>791435.17</v>
      </c>
      <c r="J9">
        <v>751511.12</v>
      </c>
      <c r="K9" s="10">
        <f t="shared" si="2"/>
        <v>94.955487004703116</v>
      </c>
      <c r="L9">
        <v>14688.81</v>
      </c>
      <c r="M9">
        <v>14688.81</v>
      </c>
      <c r="N9">
        <v>13744.39</v>
      </c>
    </row>
    <row r="10" spans="1:212" s="2" customFormat="1" ht="18" x14ac:dyDescent="0.25">
      <c r="A10">
        <v>5</v>
      </c>
      <c r="B10" t="s">
        <v>15</v>
      </c>
      <c r="C10">
        <v>1604940.85</v>
      </c>
      <c r="D10">
        <v>2111353.08</v>
      </c>
      <c r="E10" s="10">
        <f t="shared" si="0"/>
        <v>131.55332671605936</v>
      </c>
      <c r="F10">
        <v>1604940.85</v>
      </c>
      <c r="G10">
        <v>2111353.08</v>
      </c>
      <c r="H10" s="10">
        <f t="shared" si="1"/>
        <v>131.55332671605936</v>
      </c>
      <c r="I10">
        <v>1656839.79</v>
      </c>
      <c r="J10">
        <v>2161232.19</v>
      </c>
      <c r="K10" s="10">
        <f t="shared" si="2"/>
        <v>130.44303999966104</v>
      </c>
      <c r="L10">
        <v>11080.5</v>
      </c>
      <c r="M10">
        <v>11080.5</v>
      </c>
      <c r="N10">
        <v>12284.81</v>
      </c>
    </row>
    <row r="11" spans="1:212" s="2" customFormat="1" ht="18" x14ac:dyDescent="0.25">
      <c r="A11">
        <v>6</v>
      </c>
      <c r="B11" t="s">
        <v>16</v>
      </c>
      <c r="C11">
        <v>3465638.29</v>
      </c>
      <c r="D11">
        <v>2643358.56</v>
      </c>
      <c r="E11" s="10">
        <f t="shared" si="0"/>
        <v>76.273353962741453</v>
      </c>
      <c r="F11">
        <v>3465638.29</v>
      </c>
      <c r="G11">
        <v>2643358.56</v>
      </c>
      <c r="H11" s="10">
        <f t="shared" si="1"/>
        <v>76.273353962741453</v>
      </c>
      <c r="I11">
        <v>3576403.62</v>
      </c>
      <c r="J11">
        <v>2727867.4</v>
      </c>
      <c r="K11" s="10">
        <f t="shared" si="2"/>
        <v>76.274036429926213</v>
      </c>
      <c r="L11">
        <v>127829.05</v>
      </c>
      <c r="M11">
        <v>127829.05</v>
      </c>
      <c r="N11">
        <v>139296.81</v>
      </c>
    </row>
    <row r="12" spans="1:212" s="2" customFormat="1" ht="18" x14ac:dyDescent="0.25">
      <c r="A12">
        <v>7</v>
      </c>
      <c r="B12" t="s">
        <v>17</v>
      </c>
      <c r="C12">
        <v>2970336.99</v>
      </c>
      <c r="D12">
        <v>2430102.39</v>
      </c>
      <c r="E12" s="10">
        <f t="shared" si="0"/>
        <v>81.812346483959047</v>
      </c>
      <c r="F12">
        <v>2970336.99</v>
      </c>
      <c r="G12">
        <v>2430102.39</v>
      </c>
      <c r="H12" s="10">
        <f t="shared" si="1"/>
        <v>81.812346483959047</v>
      </c>
      <c r="I12">
        <v>2957218.43</v>
      </c>
      <c r="J12">
        <v>2588540.2599999998</v>
      </c>
      <c r="K12" s="10">
        <f t="shared" si="2"/>
        <v>87.532940879176095</v>
      </c>
      <c r="L12">
        <v>67645.81</v>
      </c>
      <c r="M12">
        <v>67645.81</v>
      </c>
      <c r="N12">
        <v>69954.12</v>
      </c>
    </row>
    <row r="13" spans="1:212" s="2" customFormat="1" ht="18" x14ac:dyDescent="0.25">
      <c r="A13">
        <v>8</v>
      </c>
      <c r="B13" t="s">
        <v>18</v>
      </c>
      <c r="C13">
        <v>466755.04</v>
      </c>
      <c r="D13">
        <v>426055.69</v>
      </c>
      <c r="E13" s="10">
        <f t="shared" si="0"/>
        <v>91.280361964597105</v>
      </c>
      <c r="F13">
        <v>466755.04</v>
      </c>
      <c r="G13">
        <v>426055.69</v>
      </c>
      <c r="H13" s="10">
        <f t="shared" si="1"/>
        <v>91.280361964597105</v>
      </c>
      <c r="I13">
        <v>472381.72</v>
      </c>
      <c r="J13">
        <v>448607.53</v>
      </c>
      <c r="K13" s="10">
        <f t="shared" si="2"/>
        <v>94.96716553722699</v>
      </c>
      <c r="L13">
        <v>2584.5100000000002</v>
      </c>
      <c r="M13">
        <v>2584.5100000000002</v>
      </c>
      <c r="N13">
        <v>2380.27</v>
      </c>
    </row>
    <row r="14" spans="1:212" s="2" customFormat="1" ht="18" x14ac:dyDescent="0.25">
      <c r="A14">
        <v>9</v>
      </c>
      <c r="B14" t="s">
        <v>19</v>
      </c>
      <c r="C14">
        <v>440724.89</v>
      </c>
      <c r="D14">
        <v>308832.31</v>
      </c>
      <c r="E14" s="10">
        <f t="shared" si="0"/>
        <v>70.073716508273449</v>
      </c>
      <c r="F14">
        <v>440724.89</v>
      </c>
      <c r="G14">
        <v>308832.31</v>
      </c>
      <c r="H14" s="10">
        <f t="shared" si="1"/>
        <v>70.073716508273449</v>
      </c>
      <c r="I14">
        <v>446568.23</v>
      </c>
      <c r="J14">
        <v>310317.95</v>
      </c>
      <c r="K14" s="10">
        <f t="shared" si="2"/>
        <v>69.489482043986882</v>
      </c>
      <c r="L14">
        <v>3374.15</v>
      </c>
      <c r="M14">
        <v>3374.15</v>
      </c>
      <c r="N14">
        <v>3028.49</v>
      </c>
    </row>
    <row r="15" spans="1:212" s="2" customFormat="1" ht="18" x14ac:dyDescent="0.25">
      <c r="A15">
        <v>10</v>
      </c>
      <c r="B15" t="s">
        <v>20</v>
      </c>
      <c r="C15">
        <v>118719.12</v>
      </c>
      <c r="D15">
        <v>27032.880000000001</v>
      </c>
      <c r="E15" s="10">
        <f t="shared" si="0"/>
        <v>22.770451802540318</v>
      </c>
      <c r="F15">
        <v>118719.12</v>
      </c>
      <c r="G15">
        <v>27032.880000000001</v>
      </c>
      <c r="H15" s="10">
        <f t="shared" si="1"/>
        <v>22.770451802540318</v>
      </c>
      <c r="I15">
        <v>114698.78</v>
      </c>
      <c r="J15">
        <v>27402.6</v>
      </c>
      <c r="K15" s="10">
        <f t="shared" si="2"/>
        <v>23.89092543094181</v>
      </c>
      <c r="L15">
        <v>211.97</v>
      </c>
      <c r="M15">
        <v>211.97</v>
      </c>
      <c r="N15">
        <v>341.16</v>
      </c>
    </row>
    <row r="16" spans="1:212" s="2" customFormat="1" ht="18" x14ac:dyDescent="0.25">
      <c r="A16">
        <v>11</v>
      </c>
      <c r="B16" t="s">
        <v>21</v>
      </c>
      <c r="C16">
        <v>913813.29</v>
      </c>
      <c r="D16">
        <v>513989.85</v>
      </c>
      <c r="E16" s="10">
        <f t="shared" si="0"/>
        <v>56.246703306317634</v>
      </c>
      <c r="F16">
        <v>913813.29</v>
      </c>
      <c r="G16">
        <v>513989.85</v>
      </c>
      <c r="H16" s="10">
        <f t="shared" si="1"/>
        <v>56.246703306317634</v>
      </c>
      <c r="I16">
        <v>936365.74</v>
      </c>
      <c r="J16">
        <v>526459.16</v>
      </c>
      <c r="K16" s="10">
        <f t="shared" si="2"/>
        <v>56.223667474207254</v>
      </c>
      <c r="L16">
        <v>18691.48</v>
      </c>
      <c r="M16">
        <v>18691.48</v>
      </c>
      <c r="N16">
        <v>18599.810000000001</v>
      </c>
    </row>
    <row r="17" spans="1:14" s="2" customFormat="1" ht="18" x14ac:dyDescent="0.25">
      <c r="A17">
        <v>12</v>
      </c>
      <c r="B17" t="s">
        <v>22</v>
      </c>
      <c r="C17">
        <v>745548.59</v>
      </c>
      <c r="D17">
        <v>570118.49</v>
      </c>
      <c r="E17" s="10">
        <f t="shared" si="0"/>
        <v>76.469662426697099</v>
      </c>
      <c r="F17">
        <v>745548.59</v>
      </c>
      <c r="G17">
        <v>570118.49</v>
      </c>
      <c r="H17" s="10">
        <f t="shared" si="1"/>
        <v>76.469662426697099</v>
      </c>
      <c r="I17">
        <v>735270.09</v>
      </c>
      <c r="J17">
        <v>602836.55000000005</v>
      </c>
      <c r="K17" s="10">
        <f t="shared" si="2"/>
        <v>81.988449985773258</v>
      </c>
      <c r="L17">
        <v>25214.639999999999</v>
      </c>
      <c r="M17">
        <v>25214.639999999999</v>
      </c>
      <c r="N17">
        <v>24892.63</v>
      </c>
    </row>
    <row r="18" spans="1:14" s="2" customFormat="1" ht="18" x14ac:dyDescent="0.25">
      <c r="A18">
        <v>13</v>
      </c>
      <c r="B18" t="s">
        <v>23</v>
      </c>
      <c r="C18">
        <v>6658365.8300000001</v>
      </c>
      <c r="D18">
        <v>3684490.15</v>
      </c>
      <c r="E18" s="10">
        <f t="shared" si="0"/>
        <v>55.336252829472421</v>
      </c>
      <c r="F18">
        <v>6658365.8300000001</v>
      </c>
      <c r="G18">
        <v>3684490.15</v>
      </c>
      <c r="H18" s="10">
        <f t="shared" si="1"/>
        <v>55.336252829472421</v>
      </c>
      <c r="I18">
        <v>7192564.4900000002</v>
      </c>
      <c r="J18">
        <v>3861116.49</v>
      </c>
      <c r="K18" s="10">
        <f t="shared" si="2"/>
        <v>53.682055897701098</v>
      </c>
      <c r="L18">
        <v>216152.57</v>
      </c>
      <c r="M18">
        <v>216152.57</v>
      </c>
      <c r="N18">
        <v>535322.92000000004</v>
      </c>
    </row>
    <row r="19" spans="1:14" s="2" customFormat="1" ht="18" x14ac:dyDescent="0.25">
      <c r="A19">
        <v>14</v>
      </c>
      <c r="B19" t="s">
        <v>24</v>
      </c>
      <c r="C19">
        <v>1053696.3600000001</v>
      </c>
      <c r="D19">
        <v>665286.40000000002</v>
      </c>
      <c r="E19" s="10">
        <f t="shared" si="0"/>
        <v>63.138340916352789</v>
      </c>
      <c r="F19">
        <v>1053696.3600000001</v>
      </c>
      <c r="G19">
        <v>665286.40000000002</v>
      </c>
      <c r="H19" s="10">
        <f t="shared" si="1"/>
        <v>63.138340916352789</v>
      </c>
      <c r="I19">
        <v>1091924.8400000001</v>
      </c>
      <c r="J19">
        <v>689391.6</v>
      </c>
      <c r="K19" s="10">
        <f t="shared" si="2"/>
        <v>63.13544437728882</v>
      </c>
      <c r="L19">
        <v>20666.55</v>
      </c>
      <c r="M19">
        <v>20666.55</v>
      </c>
      <c r="N19">
        <v>20374.439999999999</v>
      </c>
    </row>
    <row r="20" spans="1:14" s="2" customFormat="1" ht="18" x14ac:dyDescent="0.25">
      <c r="A20">
        <v>15</v>
      </c>
      <c r="B20" t="s">
        <v>25</v>
      </c>
      <c r="C20">
        <v>3333617.72</v>
      </c>
      <c r="D20">
        <v>2504924.2200000002</v>
      </c>
      <c r="E20" s="10">
        <f t="shared" si="0"/>
        <v>75.141315843497509</v>
      </c>
      <c r="F20">
        <v>3333617.72</v>
      </c>
      <c r="G20">
        <v>2504924.2200000002</v>
      </c>
      <c r="H20" s="10">
        <f t="shared" si="1"/>
        <v>75.141315843497509</v>
      </c>
      <c r="I20">
        <v>3311726.25</v>
      </c>
      <c r="J20">
        <v>2598051.31</v>
      </c>
      <c r="K20" s="10">
        <f t="shared" si="2"/>
        <v>78.450062410804648</v>
      </c>
      <c r="L20">
        <v>237022.55</v>
      </c>
      <c r="M20">
        <v>237022.55</v>
      </c>
      <c r="N20">
        <v>253782.27</v>
      </c>
    </row>
    <row r="21" spans="1:14" s="2" customFormat="1" ht="18" x14ac:dyDescent="0.25">
      <c r="A21">
        <v>16</v>
      </c>
      <c r="B21" t="s">
        <v>26</v>
      </c>
      <c r="C21">
        <v>2358435.09</v>
      </c>
      <c r="D21">
        <v>1634342.02</v>
      </c>
      <c r="E21" s="10">
        <f t="shared" si="0"/>
        <v>69.297731658156437</v>
      </c>
      <c r="F21">
        <v>2358435.09</v>
      </c>
      <c r="G21">
        <v>1634342.02</v>
      </c>
      <c r="H21" s="10">
        <f t="shared" si="1"/>
        <v>69.297731658156437</v>
      </c>
      <c r="I21">
        <v>2371834.29</v>
      </c>
      <c r="J21">
        <v>1624950.99</v>
      </c>
      <c r="K21" s="10">
        <f t="shared" si="2"/>
        <v>68.510308534244174</v>
      </c>
      <c r="L21">
        <v>52615.45</v>
      </c>
      <c r="M21">
        <v>52615.45</v>
      </c>
      <c r="N21">
        <v>53373.279999999999</v>
      </c>
    </row>
    <row r="22" spans="1:14" s="2" customFormat="1" ht="18" x14ac:dyDescent="0.25">
      <c r="A22">
        <v>17</v>
      </c>
      <c r="B22" t="s">
        <v>27</v>
      </c>
      <c r="C22">
        <v>6836735.4800000004</v>
      </c>
      <c r="D22">
        <v>3789773.17</v>
      </c>
      <c r="E22" s="10">
        <f t="shared" si="0"/>
        <v>55.432496709672321</v>
      </c>
      <c r="F22">
        <v>6836735.4800000004</v>
      </c>
      <c r="G22">
        <v>3789773.17</v>
      </c>
      <c r="H22" s="10">
        <f t="shared" si="1"/>
        <v>55.432496709672321</v>
      </c>
      <c r="I22">
        <v>6943576.7300000004</v>
      </c>
      <c r="J22">
        <v>3917652.83</v>
      </c>
      <c r="K22" s="10">
        <f t="shared" si="2"/>
        <v>56.421250636917783</v>
      </c>
      <c r="L22">
        <v>1805535.02</v>
      </c>
      <c r="M22">
        <v>1805535.02</v>
      </c>
      <c r="N22">
        <v>1821264.9</v>
      </c>
    </row>
    <row r="23" spans="1:14" s="2" customFormat="1" ht="18" x14ac:dyDescent="0.25">
      <c r="A23">
        <v>18</v>
      </c>
      <c r="B23" t="s">
        <v>28</v>
      </c>
      <c r="C23">
        <v>2473104.27</v>
      </c>
      <c r="D23">
        <v>1339362.27</v>
      </c>
      <c r="E23" s="10">
        <f t="shared" si="0"/>
        <v>54.157129007747017</v>
      </c>
      <c r="F23">
        <v>2473104.27</v>
      </c>
      <c r="G23">
        <v>1339362.27</v>
      </c>
      <c r="H23" s="10">
        <f t="shared" si="1"/>
        <v>54.157129007747017</v>
      </c>
      <c r="I23">
        <v>2517035.66</v>
      </c>
      <c r="J23">
        <v>1368581.98</v>
      </c>
      <c r="K23" s="10">
        <f t="shared" si="2"/>
        <v>54.372768798992702</v>
      </c>
      <c r="L23">
        <v>317739.65999999997</v>
      </c>
      <c r="M23">
        <v>317739.65999999997</v>
      </c>
      <c r="N23">
        <v>313803.64</v>
      </c>
    </row>
    <row r="24" spans="1:14" s="2" customFormat="1" ht="18" x14ac:dyDescent="0.25">
      <c r="A24">
        <v>19</v>
      </c>
      <c r="B24" t="s">
        <v>29</v>
      </c>
      <c r="C24">
        <v>3208628.36</v>
      </c>
      <c r="D24">
        <v>2875747.57</v>
      </c>
      <c r="E24" s="10">
        <f t="shared" si="0"/>
        <v>89.625448863139752</v>
      </c>
      <c r="F24">
        <v>3208628.36</v>
      </c>
      <c r="G24">
        <v>2875747.57</v>
      </c>
      <c r="H24" s="10">
        <f t="shared" si="1"/>
        <v>89.625448863139752</v>
      </c>
      <c r="I24">
        <v>3164504.87</v>
      </c>
      <c r="J24">
        <v>3002367.33</v>
      </c>
      <c r="K24" s="10">
        <f t="shared" si="2"/>
        <v>94.876369395506728</v>
      </c>
      <c r="L24">
        <v>54712.72</v>
      </c>
      <c r="M24">
        <v>54712.72</v>
      </c>
      <c r="N24">
        <v>62251.21</v>
      </c>
    </row>
    <row r="25" spans="1:14" s="2" customFormat="1" ht="18" x14ac:dyDescent="0.25">
      <c r="A25">
        <v>20</v>
      </c>
      <c r="B25" t="s">
        <v>30</v>
      </c>
      <c r="C25">
        <v>640122.55000000005</v>
      </c>
      <c r="D25">
        <v>380755.42</v>
      </c>
      <c r="E25" s="10">
        <f t="shared" si="0"/>
        <v>59.481644569465644</v>
      </c>
      <c r="F25">
        <v>640122.55000000005</v>
      </c>
      <c r="G25">
        <v>380755.42</v>
      </c>
      <c r="H25" s="10">
        <f t="shared" si="1"/>
        <v>59.481644569465644</v>
      </c>
      <c r="I25">
        <v>648502.88</v>
      </c>
      <c r="J25">
        <v>393722.67</v>
      </c>
      <c r="K25" s="10">
        <f t="shared" si="2"/>
        <v>60.712555355189778</v>
      </c>
      <c r="L25">
        <v>37666.47</v>
      </c>
      <c r="M25">
        <v>37666.47</v>
      </c>
      <c r="N25">
        <v>38932.949999999997</v>
      </c>
    </row>
    <row r="26" spans="1:14" s="2" customFormat="1" ht="18" x14ac:dyDescent="0.25">
      <c r="A26">
        <v>21</v>
      </c>
      <c r="B26" t="s">
        <v>31</v>
      </c>
      <c r="C26">
        <v>1812893.8</v>
      </c>
      <c r="D26">
        <v>2864895.75</v>
      </c>
      <c r="E26" s="10">
        <f t="shared" si="0"/>
        <v>158.02887902203648</v>
      </c>
      <c r="F26">
        <v>1812893.8</v>
      </c>
      <c r="G26">
        <v>2864895.75</v>
      </c>
      <c r="H26" s="10">
        <f t="shared" si="1"/>
        <v>158.02887902203648</v>
      </c>
      <c r="I26">
        <v>1839033.23</v>
      </c>
      <c r="J26">
        <v>2917077.98</v>
      </c>
      <c r="K26" s="10">
        <f t="shared" si="2"/>
        <v>158.62018871730774</v>
      </c>
      <c r="L26">
        <v>29272.79</v>
      </c>
      <c r="M26">
        <v>29272.79</v>
      </c>
      <c r="N26">
        <v>30477.46</v>
      </c>
    </row>
    <row r="27" spans="1:14" s="2" customFormat="1" ht="18" x14ac:dyDescent="0.25">
      <c r="A27">
        <v>22</v>
      </c>
      <c r="B27" t="s">
        <v>32</v>
      </c>
      <c r="C27">
        <v>326744.07</v>
      </c>
      <c r="D27">
        <v>216168.98</v>
      </c>
      <c r="E27" s="10">
        <f t="shared" si="0"/>
        <v>66.158501361631451</v>
      </c>
      <c r="F27">
        <v>326744.07</v>
      </c>
      <c r="G27">
        <v>216168.98</v>
      </c>
      <c r="H27" s="10">
        <f t="shared" si="1"/>
        <v>66.158501361631451</v>
      </c>
      <c r="I27">
        <v>322067.81</v>
      </c>
      <c r="J27">
        <v>220744.73</v>
      </c>
      <c r="K27" s="10">
        <f t="shared" si="2"/>
        <v>68.539830168063048</v>
      </c>
      <c r="L27">
        <v>2455.33</v>
      </c>
      <c r="M27">
        <v>2455.33</v>
      </c>
      <c r="N27">
        <v>4350.07</v>
      </c>
    </row>
    <row r="28" spans="1:14" s="2" customFormat="1" ht="18" x14ac:dyDescent="0.25">
      <c r="A28">
        <v>23</v>
      </c>
      <c r="B28" t="s">
        <v>33</v>
      </c>
      <c r="C28">
        <v>3351855.02</v>
      </c>
      <c r="D28">
        <v>1321290.17</v>
      </c>
      <c r="E28" s="10">
        <f t="shared" si="0"/>
        <v>39.419669470071526</v>
      </c>
      <c r="F28">
        <v>3351855.02</v>
      </c>
      <c r="G28">
        <v>1321290.17</v>
      </c>
      <c r="H28" s="10">
        <f t="shared" si="1"/>
        <v>39.419669470071526</v>
      </c>
      <c r="I28">
        <v>3353727.72</v>
      </c>
      <c r="J28">
        <v>1345358.65</v>
      </c>
      <c r="K28" s="10">
        <f t="shared" si="2"/>
        <v>40.115321287918981</v>
      </c>
      <c r="L28">
        <v>688070.35</v>
      </c>
      <c r="M28">
        <v>688070.35</v>
      </c>
      <c r="N28">
        <v>692877.57</v>
      </c>
    </row>
    <row r="29" spans="1:14" s="2" customFormat="1" ht="18" x14ac:dyDescent="0.25">
      <c r="A29">
        <v>24</v>
      </c>
      <c r="B29" t="s">
        <v>34</v>
      </c>
      <c r="C29">
        <v>1158854.2</v>
      </c>
      <c r="D29">
        <v>993728.5</v>
      </c>
      <c r="E29" s="10">
        <f t="shared" si="0"/>
        <v>85.750951241320962</v>
      </c>
      <c r="F29">
        <v>1158854.2</v>
      </c>
      <c r="G29">
        <v>993728.5</v>
      </c>
      <c r="H29" s="10">
        <f t="shared" si="1"/>
        <v>85.750951241320962</v>
      </c>
      <c r="I29">
        <v>1169282.2</v>
      </c>
      <c r="J29">
        <v>999697.51</v>
      </c>
      <c r="K29" s="10">
        <f t="shared" si="2"/>
        <v>85.496684205061882</v>
      </c>
      <c r="L29">
        <v>27179.59</v>
      </c>
      <c r="M29">
        <v>27179.59</v>
      </c>
      <c r="N29">
        <v>28020.080000000002</v>
      </c>
    </row>
    <row r="30" spans="1:14" s="2" customFormat="1" ht="18" x14ac:dyDescent="0.25">
      <c r="A30">
        <v>25</v>
      </c>
      <c r="B30" t="s">
        <v>35</v>
      </c>
      <c r="C30">
        <v>1046175.07</v>
      </c>
      <c r="D30">
        <v>919084.34</v>
      </c>
      <c r="E30" s="10">
        <f t="shared" si="0"/>
        <v>87.851867852289772</v>
      </c>
      <c r="F30">
        <v>1046175.07</v>
      </c>
      <c r="G30">
        <v>919084.34</v>
      </c>
      <c r="H30" s="10">
        <f t="shared" si="1"/>
        <v>87.851867852289772</v>
      </c>
      <c r="I30">
        <v>1035410.23</v>
      </c>
      <c r="J30">
        <v>965828.09</v>
      </c>
      <c r="K30" s="10">
        <f t="shared" si="2"/>
        <v>93.279751543501746</v>
      </c>
      <c r="L30">
        <v>16235.68</v>
      </c>
      <c r="M30">
        <v>16235.68</v>
      </c>
      <c r="N30">
        <v>35993.089999999997</v>
      </c>
    </row>
    <row r="31" spans="1:14" s="2" customFormat="1" ht="18" x14ac:dyDescent="0.25">
      <c r="A31">
        <v>26</v>
      </c>
      <c r="B31" t="s">
        <v>36</v>
      </c>
      <c r="C31">
        <v>1412650.09</v>
      </c>
      <c r="D31">
        <v>522370.1</v>
      </c>
      <c r="E31" s="10">
        <f t="shared" si="0"/>
        <v>36.978024756293323</v>
      </c>
      <c r="F31">
        <v>1412650.09</v>
      </c>
      <c r="G31">
        <v>522370.1</v>
      </c>
      <c r="H31" s="10">
        <f t="shared" si="1"/>
        <v>36.978024756293323</v>
      </c>
      <c r="I31">
        <v>1449687.79</v>
      </c>
      <c r="J31">
        <v>508098.52</v>
      </c>
      <c r="K31" s="10">
        <f t="shared" si="2"/>
        <v>35.048823857445889</v>
      </c>
      <c r="L31">
        <v>277385.03999999998</v>
      </c>
      <c r="M31">
        <v>277385.03999999998</v>
      </c>
      <c r="N31">
        <v>280536.67</v>
      </c>
    </row>
    <row r="32" spans="1:14" s="2" customFormat="1" ht="18" x14ac:dyDescent="0.25">
      <c r="A32">
        <v>27</v>
      </c>
      <c r="B32" t="s">
        <v>37</v>
      </c>
      <c r="C32">
        <v>10135137.960000001</v>
      </c>
      <c r="D32">
        <v>10180177.59</v>
      </c>
      <c r="E32" s="10">
        <f t="shared" si="0"/>
        <v>100.44439089213937</v>
      </c>
      <c r="F32">
        <v>10135137.960000001</v>
      </c>
      <c r="G32">
        <v>10180177.59</v>
      </c>
      <c r="H32" s="10">
        <f t="shared" si="1"/>
        <v>100.44439089213937</v>
      </c>
      <c r="I32">
        <v>10349193.68</v>
      </c>
      <c r="J32">
        <v>10439290.220000001</v>
      </c>
      <c r="K32" s="10">
        <f t="shared" si="2"/>
        <v>100.87056579271596</v>
      </c>
      <c r="L32">
        <v>926416.33</v>
      </c>
      <c r="M32">
        <v>926416.33</v>
      </c>
      <c r="N32">
        <v>936848.78</v>
      </c>
    </row>
    <row r="33" spans="1:14" s="2" customFormat="1" ht="18" x14ac:dyDescent="0.25">
      <c r="A33">
        <v>28</v>
      </c>
      <c r="B33" t="s">
        <v>38</v>
      </c>
      <c r="C33">
        <v>1505992.88</v>
      </c>
      <c r="D33">
        <v>1633933.52</v>
      </c>
      <c r="E33" s="10">
        <f t="shared" si="0"/>
        <v>108.49543458664958</v>
      </c>
      <c r="F33">
        <v>1505992.88</v>
      </c>
      <c r="G33">
        <v>1633933.52</v>
      </c>
      <c r="H33" s="10">
        <f t="shared" si="1"/>
        <v>108.49543458664958</v>
      </c>
      <c r="I33">
        <v>1526571.34</v>
      </c>
      <c r="J33">
        <v>1638884.61</v>
      </c>
      <c r="K33" s="10">
        <f t="shared" si="2"/>
        <v>107.35722380324526</v>
      </c>
      <c r="L33">
        <v>24548.47</v>
      </c>
      <c r="M33">
        <v>24548.47</v>
      </c>
      <c r="N33">
        <v>25997.31</v>
      </c>
    </row>
    <row r="34" spans="1:14" s="2" customFormat="1" ht="18" x14ac:dyDescent="0.25">
      <c r="A34">
        <v>29</v>
      </c>
      <c r="B34" t="s">
        <v>39</v>
      </c>
      <c r="C34">
        <v>16125385.699999999</v>
      </c>
      <c r="D34">
        <v>20022859.640000001</v>
      </c>
      <c r="E34" s="10">
        <f t="shared" si="0"/>
        <v>124.16980289655956</v>
      </c>
      <c r="F34">
        <v>16125385.699999999</v>
      </c>
      <c r="G34">
        <v>20022859.640000001</v>
      </c>
      <c r="H34" s="10">
        <f t="shared" si="1"/>
        <v>124.16980289655956</v>
      </c>
      <c r="I34">
        <v>16307539.810000001</v>
      </c>
      <c r="J34">
        <v>20744047.050000001</v>
      </c>
      <c r="K34" s="10">
        <f t="shared" si="2"/>
        <v>127.20525163016603</v>
      </c>
      <c r="L34">
        <v>899635.02</v>
      </c>
      <c r="M34">
        <v>899635.02</v>
      </c>
      <c r="N34">
        <v>948082.1</v>
      </c>
    </row>
    <row r="35" spans="1:14" s="2" customFormat="1" ht="18" x14ac:dyDescent="0.25">
      <c r="A35">
        <v>30</v>
      </c>
      <c r="B35" t="s">
        <v>40</v>
      </c>
      <c r="C35">
        <v>1498009.7</v>
      </c>
      <c r="D35">
        <v>1319528.45</v>
      </c>
      <c r="E35" s="10">
        <f t="shared" si="0"/>
        <v>88.085440968773426</v>
      </c>
      <c r="F35">
        <v>1498009.7</v>
      </c>
      <c r="G35">
        <v>1319528.45</v>
      </c>
      <c r="H35" s="10">
        <f t="shared" si="1"/>
        <v>88.085440968773426</v>
      </c>
      <c r="I35">
        <v>1493404.88</v>
      </c>
      <c r="J35">
        <v>1339574.8600000001</v>
      </c>
      <c r="K35" s="10">
        <f t="shared" si="2"/>
        <v>89.699376099534391</v>
      </c>
      <c r="L35">
        <v>15640.9</v>
      </c>
      <c r="M35">
        <v>15640.9</v>
      </c>
      <c r="N35">
        <v>14635.97</v>
      </c>
    </row>
    <row r="36" spans="1:14" s="2" customFormat="1" ht="18" x14ac:dyDescent="0.25">
      <c r="A36">
        <v>31</v>
      </c>
      <c r="B36" t="s">
        <v>41</v>
      </c>
      <c r="C36">
        <v>614917.48</v>
      </c>
      <c r="D36">
        <v>338962.82</v>
      </c>
      <c r="E36" s="10">
        <f t="shared" si="0"/>
        <v>55.123302072987101</v>
      </c>
      <c r="F36">
        <v>614917.48</v>
      </c>
      <c r="G36">
        <v>338962.82</v>
      </c>
      <c r="H36" s="10">
        <f t="shared" si="1"/>
        <v>55.123302072987101</v>
      </c>
      <c r="I36">
        <v>609603.06000000006</v>
      </c>
      <c r="J36">
        <v>348267.87</v>
      </c>
      <c r="K36" s="10">
        <f t="shared" si="2"/>
        <v>57.130269326403969</v>
      </c>
      <c r="L36">
        <v>9911.51</v>
      </c>
      <c r="M36">
        <v>9911.51</v>
      </c>
      <c r="N36">
        <v>11220.23</v>
      </c>
    </row>
    <row r="37" spans="1:14" s="2" customFormat="1" ht="18" x14ac:dyDescent="0.25">
      <c r="A37">
        <v>32</v>
      </c>
      <c r="B37" t="s">
        <v>42</v>
      </c>
      <c r="C37">
        <v>16481417.52</v>
      </c>
      <c r="D37">
        <v>11719500.949999999</v>
      </c>
      <c r="E37" s="10">
        <f t="shared" si="0"/>
        <v>71.10736036981362</v>
      </c>
      <c r="F37">
        <v>16481417.52</v>
      </c>
      <c r="G37">
        <v>11719500.949999999</v>
      </c>
      <c r="H37" s="10">
        <f t="shared" si="1"/>
        <v>71.10736036981362</v>
      </c>
      <c r="I37">
        <v>16699259.17</v>
      </c>
      <c r="J37">
        <v>12168171.66</v>
      </c>
      <c r="K37" s="10">
        <f t="shared" si="2"/>
        <v>72.866535791359894</v>
      </c>
      <c r="L37">
        <v>1966214.86</v>
      </c>
      <c r="M37">
        <v>1966214.86</v>
      </c>
      <c r="N37">
        <v>1944710.98</v>
      </c>
    </row>
    <row r="38" spans="1:14" s="2" customFormat="1" ht="18" x14ac:dyDescent="0.25">
      <c r="A38">
        <v>33</v>
      </c>
      <c r="B38" t="s">
        <v>43</v>
      </c>
      <c r="C38">
        <v>3569721.57</v>
      </c>
      <c r="D38">
        <v>2931347.76</v>
      </c>
      <c r="E38" s="10">
        <f t="shared" si="0"/>
        <v>82.116985947450232</v>
      </c>
      <c r="F38">
        <v>3569721.57</v>
      </c>
      <c r="G38">
        <v>2931347.76</v>
      </c>
      <c r="H38" s="10">
        <f t="shared" si="1"/>
        <v>82.116985947450232</v>
      </c>
      <c r="I38">
        <v>3641160.01</v>
      </c>
      <c r="J38">
        <v>3030128.36</v>
      </c>
      <c r="K38" s="10">
        <f t="shared" si="2"/>
        <v>83.218764121272443</v>
      </c>
      <c r="L38">
        <v>167039.46</v>
      </c>
      <c r="M38">
        <v>167039.46</v>
      </c>
      <c r="N38">
        <v>179212.49</v>
      </c>
    </row>
    <row r="39" spans="1:14" s="2" customFormat="1" ht="18" x14ac:dyDescent="0.25">
      <c r="A39">
        <v>34</v>
      </c>
      <c r="B39" t="s">
        <v>44</v>
      </c>
      <c r="C39">
        <v>354093.34</v>
      </c>
      <c r="D39">
        <v>492908.12</v>
      </c>
      <c r="E39" s="10">
        <f t="shared" si="0"/>
        <v>139.20287797562077</v>
      </c>
      <c r="F39">
        <v>354093.34</v>
      </c>
      <c r="G39">
        <v>492908.12</v>
      </c>
      <c r="H39" s="10">
        <f t="shared" si="1"/>
        <v>139.20287797562077</v>
      </c>
      <c r="I39">
        <v>232536.27</v>
      </c>
      <c r="J39">
        <v>361815.86</v>
      </c>
      <c r="K39" s="10">
        <f t="shared" si="2"/>
        <v>155.59545184069566</v>
      </c>
      <c r="L39">
        <v>190.11</v>
      </c>
      <c r="M39">
        <v>190.11</v>
      </c>
      <c r="N39">
        <v>184.55</v>
      </c>
    </row>
    <row r="40" spans="1:14" s="2" customFormat="1" ht="18" x14ac:dyDescent="0.25">
      <c r="A40" s="36" t="s">
        <v>45</v>
      </c>
      <c r="B40" s="37"/>
      <c r="C40">
        <f>SUM(C5:C39)</f>
        <v>146571982.89999998</v>
      </c>
      <c r="D40">
        <f>SUM(D5:D39)</f>
        <v>134053945.45000002</v>
      </c>
      <c r="E40" s="10">
        <f t="shared" si="0"/>
        <v>91.459460940403261</v>
      </c>
      <c r="F40">
        <f>SUM(F5:F39)</f>
        <v>146571982.89999998</v>
      </c>
      <c r="G40">
        <f>SUM(G5:G39)</f>
        <v>134053945.45000002</v>
      </c>
      <c r="H40" s="10">
        <f t="shared" si="1"/>
        <v>91.459460940403261</v>
      </c>
      <c r="I40">
        <f>SUM(I5:I39)</f>
        <v>147950842.24000001</v>
      </c>
      <c r="J40">
        <f>SUM(J5:J39)</f>
        <v>139422742.80000004</v>
      </c>
      <c r="K40" s="10">
        <f t="shared" si="2"/>
        <v>94.235856105390724</v>
      </c>
      <c r="L40">
        <f>SUM(L5:L39)</f>
        <v>11799216.43</v>
      </c>
      <c r="M40">
        <f>SUM(M5:M39)</f>
        <v>11799216.43</v>
      </c>
      <c r="N40">
        <f>SUM(N5:N39)</f>
        <v>12236373.920000004</v>
      </c>
    </row>
    <row r="41" spans="1:14" s="7" customFormat="1" x14ac:dyDescent="0.25">
      <c r="A41" s="9"/>
      <c r="B41" s="9" t="s">
        <v>46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</sheetData>
  <mergeCells count="9">
    <mergeCell ref="A40:B40"/>
    <mergeCell ref="B5:N5"/>
    <mergeCell ref="A2:N2"/>
    <mergeCell ref="A1:N1"/>
    <mergeCell ref="E3:H3"/>
    <mergeCell ref="I3:K3"/>
    <mergeCell ref="L3:N3"/>
    <mergeCell ref="B3:B4"/>
    <mergeCell ref="A3:A4"/>
  </mergeCells>
  <printOptions horizontalCentered="1" verticalCentered="1"/>
  <pageMargins left="0.43307086614173229" right="0.19685039370078741" top="0.51181102362204722" bottom="0.31496062992125984" header="0" footer="0"/>
  <pageSetup paperSize="9" scale="3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3C5FE-EADB-42E4-99B0-A32D6C66455D}">
  <sheetPr>
    <pageSetUpPr fitToPage="1"/>
  </sheetPr>
  <dimension ref="A1:GZ41"/>
  <sheetViews>
    <sheetView tabSelected="1" zoomScale="70" zoomScaleNormal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9" sqref="B19"/>
    </sheetView>
  </sheetViews>
  <sheetFormatPr defaultRowHeight="15" x14ac:dyDescent="0.2"/>
  <cols>
    <col min="1" max="1" width="7.88671875" style="47" customWidth="1"/>
    <col min="2" max="2" width="26.77734375" style="1" customWidth="1"/>
    <col min="3" max="3" width="13.5546875" style="24" bestFit="1" customWidth="1"/>
    <col min="4" max="4" width="15.6640625" style="1" customWidth="1"/>
    <col min="5" max="5" width="10.88671875" style="1" customWidth="1"/>
    <col min="6" max="6" width="16.21875" style="1" customWidth="1"/>
    <col min="7" max="7" width="14.6640625" style="1" customWidth="1"/>
    <col min="8" max="8" width="11" style="1" customWidth="1"/>
    <col min="9" max="9" width="12.5546875" style="1" customWidth="1"/>
    <col min="10" max="10" width="16.5546875" style="1" customWidth="1"/>
    <col min="11" max="208" width="9.6640625" style="1" customWidth="1"/>
  </cols>
  <sheetData>
    <row r="1" spans="1:208" ht="32.25" customHeight="1" x14ac:dyDescent="0.2">
      <c r="A1" s="27" t="s">
        <v>59</v>
      </c>
      <c r="B1" s="27"/>
      <c r="C1" s="27"/>
      <c r="D1" s="27"/>
      <c r="E1" s="27"/>
      <c r="F1" s="27"/>
      <c r="G1" s="27"/>
      <c r="H1" s="27"/>
      <c r="I1" s="27"/>
      <c r="J1" s="27"/>
    </row>
    <row r="2" spans="1:208" ht="30" customHeight="1" x14ac:dyDescent="0.25">
      <c r="A2" s="28" t="s">
        <v>56</v>
      </c>
      <c r="B2" s="28"/>
      <c r="C2" s="28"/>
      <c r="D2" s="28"/>
      <c r="E2" s="28"/>
      <c r="F2" s="28"/>
      <c r="G2" s="28"/>
      <c r="H2" s="28"/>
      <c r="I2" s="28"/>
      <c r="J2" s="28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</row>
    <row r="3" spans="1:208" ht="30" customHeight="1" x14ac:dyDescent="0.25">
      <c r="A3" s="29" t="s">
        <v>1</v>
      </c>
      <c r="B3" s="30" t="s">
        <v>2</v>
      </c>
      <c r="C3" s="32">
        <v>46112</v>
      </c>
      <c r="D3" s="33"/>
      <c r="E3" s="34"/>
      <c r="F3" s="32" t="s">
        <v>4</v>
      </c>
      <c r="G3" s="33"/>
      <c r="H3" s="34"/>
      <c r="I3" s="35" t="s">
        <v>58</v>
      </c>
      <c r="J3" s="35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</row>
    <row r="4" spans="1:208" ht="40.5" x14ac:dyDescent="0.2">
      <c r="A4" s="28"/>
      <c r="B4" s="31"/>
      <c r="C4" s="19" t="s">
        <v>8</v>
      </c>
      <c r="D4" s="3" t="s">
        <v>9</v>
      </c>
      <c r="E4" s="3" t="s">
        <v>3</v>
      </c>
      <c r="F4" s="3" t="s">
        <v>8</v>
      </c>
      <c r="G4" s="3" t="s">
        <v>9</v>
      </c>
      <c r="H4" s="3" t="s">
        <v>3</v>
      </c>
      <c r="I4" s="4">
        <v>46082</v>
      </c>
      <c r="J4" s="4" t="str">
        <f>F3</f>
        <v>June 2026</v>
      </c>
    </row>
    <row r="5" spans="1:208" ht="27.75" customHeight="1" x14ac:dyDescent="0.2">
      <c r="A5" s="44"/>
      <c r="B5" s="16"/>
      <c r="C5" s="20"/>
      <c r="D5" s="16"/>
      <c r="E5" s="16"/>
      <c r="F5" s="16"/>
      <c r="G5" s="16"/>
      <c r="H5" s="16"/>
      <c r="I5" s="16"/>
      <c r="J5" s="16" t="s">
        <v>60</v>
      </c>
    </row>
    <row r="6" spans="1:208" s="2" customFormat="1" ht="18" x14ac:dyDescent="0.25">
      <c r="A6" s="45">
        <v>1</v>
      </c>
      <c r="B6" s="17" t="s">
        <v>11</v>
      </c>
      <c r="C6" s="21">
        <v>42526610.93</v>
      </c>
      <c r="D6" s="21">
        <v>48717868.270000003</v>
      </c>
      <c r="E6" s="10">
        <f t="shared" ref="E6:E40" si="0">(D6/C6)*100</f>
        <v>114.55854864661326</v>
      </c>
      <c r="F6" s="21">
        <v>42371552.18</v>
      </c>
      <c r="G6" s="21">
        <v>51490035.189999998</v>
      </c>
      <c r="H6" s="10">
        <f t="shared" ref="H6:H40" si="1">(G6/F6)*100</f>
        <v>121.52029496409162</v>
      </c>
      <c r="I6" s="21">
        <v>2728520.16</v>
      </c>
      <c r="J6" s="21">
        <v>2732601.99</v>
      </c>
    </row>
    <row r="7" spans="1:208" s="2" customFormat="1" ht="18" x14ac:dyDescent="0.25">
      <c r="A7" s="45">
        <v>2</v>
      </c>
      <c r="B7" s="17" t="s">
        <v>12</v>
      </c>
      <c r="C7" s="21">
        <v>1516309.54</v>
      </c>
      <c r="D7" s="21">
        <v>1143861.3500000001</v>
      </c>
      <c r="E7" s="10">
        <f t="shared" si="0"/>
        <v>75.437192725174057</v>
      </c>
      <c r="F7" s="21">
        <v>1531711.39</v>
      </c>
      <c r="G7" s="21">
        <v>1165433.52</v>
      </c>
      <c r="H7" s="10">
        <f t="shared" si="1"/>
        <v>76.087017933580825</v>
      </c>
      <c r="I7" s="21">
        <v>13710.65</v>
      </c>
      <c r="J7" s="21">
        <v>12338.14</v>
      </c>
    </row>
    <row r="8" spans="1:208" s="2" customFormat="1" ht="18" x14ac:dyDescent="0.25">
      <c r="A8" s="45">
        <v>3</v>
      </c>
      <c r="B8" s="17" t="s">
        <v>13</v>
      </c>
      <c r="C8" s="21">
        <v>5077142.25</v>
      </c>
      <c r="D8" s="21">
        <v>2088006.57</v>
      </c>
      <c r="E8" s="10">
        <f t="shared" si="0"/>
        <v>41.12562672436448</v>
      </c>
      <c r="F8" s="21">
        <v>5090249.8899999997</v>
      </c>
      <c r="G8" s="21">
        <v>2139678.16</v>
      </c>
      <c r="H8" s="10">
        <f t="shared" si="1"/>
        <v>42.034835346757411</v>
      </c>
      <c r="I8" s="21">
        <v>993358.27</v>
      </c>
      <c r="J8" s="21">
        <v>974658.34</v>
      </c>
    </row>
    <row r="9" spans="1:208" s="2" customFormat="1" ht="18" x14ac:dyDescent="0.25">
      <c r="A9" s="45">
        <v>4</v>
      </c>
      <c r="B9" s="17" t="s">
        <v>14</v>
      </c>
      <c r="C9" s="21">
        <v>768889.06</v>
      </c>
      <c r="D9" s="21">
        <v>721928.1</v>
      </c>
      <c r="E9" s="10">
        <f t="shared" si="0"/>
        <v>93.892362052855844</v>
      </c>
      <c r="F9" s="21">
        <v>791435.17</v>
      </c>
      <c r="G9" s="21">
        <v>751511.12</v>
      </c>
      <c r="H9" s="10">
        <f t="shared" si="1"/>
        <v>94.955487004703116</v>
      </c>
      <c r="I9" s="21">
        <v>14688.81</v>
      </c>
      <c r="J9" s="21">
        <v>13744.39</v>
      </c>
    </row>
    <row r="10" spans="1:208" s="2" customFormat="1" ht="18" x14ac:dyDescent="0.25">
      <c r="A10" s="45">
        <v>5</v>
      </c>
      <c r="B10" s="17" t="s">
        <v>15</v>
      </c>
      <c r="C10" s="21">
        <v>1604940.85</v>
      </c>
      <c r="D10" s="21">
        <v>2111353.08</v>
      </c>
      <c r="E10" s="10">
        <f t="shared" si="0"/>
        <v>131.55332671605936</v>
      </c>
      <c r="F10" s="21">
        <v>1656839.79</v>
      </c>
      <c r="G10" s="21">
        <v>2161232.19</v>
      </c>
      <c r="H10" s="10">
        <f t="shared" si="1"/>
        <v>130.44303999966104</v>
      </c>
      <c r="I10" s="21">
        <v>11080.5</v>
      </c>
      <c r="J10" s="21">
        <v>12284.81</v>
      </c>
    </row>
    <row r="11" spans="1:208" s="2" customFormat="1" ht="18" x14ac:dyDescent="0.25">
      <c r="A11" s="45">
        <v>6</v>
      </c>
      <c r="B11" s="17" t="s">
        <v>16</v>
      </c>
      <c r="C11" s="21">
        <v>3465638.29</v>
      </c>
      <c r="D11" s="21">
        <v>2643358.56</v>
      </c>
      <c r="E11" s="10">
        <f t="shared" si="0"/>
        <v>76.273353962741453</v>
      </c>
      <c r="F11" s="21">
        <v>3576403.62</v>
      </c>
      <c r="G11" s="21">
        <v>2727867.4</v>
      </c>
      <c r="H11" s="10">
        <f t="shared" si="1"/>
        <v>76.274036429926213</v>
      </c>
      <c r="I11" s="21">
        <v>127829.05</v>
      </c>
      <c r="J11" s="21">
        <v>139296.81</v>
      </c>
    </row>
    <row r="12" spans="1:208" s="2" customFormat="1" ht="18" x14ac:dyDescent="0.25">
      <c r="A12" s="45">
        <v>7</v>
      </c>
      <c r="B12" s="17" t="s">
        <v>17</v>
      </c>
      <c r="C12" s="21">
        <v>2970336.99</v>
      </c>
      <c r="D12" s="21">
        <v>2430102.39</v>
      </c>
      <c r="E12" s="10">
        <f t="shared" si="0"/>
        <v>81.812346483959047</v>
      </c>
      <c r="F12" s="21">
        <v>2957218.43</v>
      </c>
      <c r="G12" s="21">
        <v>2588540.2599999998</v>
      </c>
      <c r="H12" s="10">
        <f t="shared" si="1"/>
        <v>87.532940879176095</v>
      </c>
      <c r="I12" s="21">
        <v>67645.81</v>
      </c>
      <c r="J12" s="21">
        <v>69954.12</v>
      </c>
    </row>
    <row r="13" spans="1:208" s="2" customFormat="1" ht="18" x14ac:dyDescent="0.25">
      <c r="A13" s="45">
        <v>8</v>
      </c>
      <c r="B13" s="17" t="s">
        <v>18</v>
      </c>
      <c r="C13" s="21">
        <v>466755.04</v>
      </c>
      <c r="D13" s="21">
        <v>426055.69</v>
      </c>
      <c r="E13" s="10">
        <f t="shared" si="0"/>
        <v>91.280361964597105</v>
      </c>
      <c r="F13" s="21">
        <v>472381.72</v>
      </c>
      <c r="G13" s="21">
        <v>448607.53</v>
      </c>
      <c r="H13" s="10">
        <f t="shared" si="1"/>
        <v>94.96716553722699</v>
      </c>
      <c r="I13" s="21">
        <v>2584.5100000000002</v>
      </c>
      <c r="J13" s="21">
        <v>2380.27</v>
      </c>
    </row>
    <row r="14" spans="1:208" s="2" customFormat="1" ht="18" x14ac:dyDescent="0.25">
      <c r="A14" s="45">
        <v>9</v>
      </c>
      <c r="B14" s="17" t="s">
        <v>19</v>
      </c>
      <c r="C14" s="21">
        <v>440724.89</v>
      </c>
      <c r="D14" s="21">
        <v>308832.31</v>
      </c>
      <c r="E14" s="10">
        <f t="shared" si="0"/>
        <v>70.073716508273449</v>
      </c>
      <c r="F14" s="21">
        <v>446568.23</v>
      </c>
      <c r="G14" s="21">
        <v>310317.95</v>
      </c>
      <c r="H14" s="10">
        <f t="shared" si="1"/>
        <v>69.489482043986882</v>
      </c>
      <c r="I14" s="21">
        <v>3374.15</v>
      </c>
      <c r="J14" s="21">
        <v>3028.49</v>
      </c>
    </row>
    <row r="15" spans="1:208" s="2" customFormat="1" ht="18" x14ac:dyDescent="0.25">
      <c r="A15" s="45">
        <v>10</v>
      </c>
      <c r="B15" s="17" t="s">
        <v>20</v>
      </c>
      <c r="C15" s="21">
        <v>118719.12</v>
      </c>
      <c r="D15" s="21">
        <v>27032.880000000001</v>
      </c>
      <c r="E15" s="10">
        <f t="shared" si="0"/>
        <v>22.770451802540318</v>
      </c>
      <c r="F15" s="21">
        <v>114698.78</v>
      </c>
      <c r="G15" s="21">
        <v>27402.6</v>
      </c>
      <c r="H15" s="10">
        <f t="shared" si="1"/>
        <v>23.89092543094181</v>
      </c>
      <c r="I15" s="21">
        <v>211.97</v>
      </c>
      <c r="J15" s="21">
        <v>341.16</v>
      </c>
    </row>
    <row r="16" spans="1:208" s="2" customFormat="1" ht="18" x14ac:dyDescent="0.25">
      <c r="A16" s="45">
        <v>11</v>
      </c>
      <c r="B16" s="17" t="s">
        <v>21</v>
      </c>
      <c r="C16" s="21">
        <v>913813.29</v>
      </c>
      <c r="D16" s="21">
        <v>513989.85</v>
      </c>
      <c r="E16" s="10">
        <f t="shared" si="0"/>
        <v>56.246703306317634</v>
      </c>
      <c r="F16" s="21">
        <v>936365.74</v>
      </c>
      <c r="G16" s="21">
        <v>526459.16</v>
      </c>
      <c r="H16" s="10">
        <f t="shared" si="1"/>
        <v>56.223667474207254</v>
      </c>
      <c r="I16" s="21">
        <v>18691.48</v>
      </c>
      <c r="J16" s="21">
        <v>18599.810000000001</v>
      </c>
    </row>
    <row r="17" spans="1:10" s="2" customFormat="1" ht="18" x14ac:dyDescent="0.25">
      <c r="A17" s="45">
        <v>12</v>
      </c>
      <c r="B17" s="17" t="s">
        <v>22</v>
      </c>
      <c r="C17" s="21">
        <v>745548.59</v>
      </c>
      <c r="D17" s="21">
        <v>570118.49</v>
      </c>
      <c r="E17" s="10">
        <f t="shared" si="0"/>
        <v>76.469662426697099</v>
      </c>
      <c r="F17" s="21">
        <v>735270.09</v>
      </c>
      <c r="G17" s="21">
        <v>602836.55000000005</v>
      </c>
      <c r="H17" s="10">
        <f t="shared" si="1"/>
        <v>81.988449985773258</v>
      </c>
      <c r="I17" s="21">
        <v>25214.639999999999</v>
      </c>
      <c r="J17" s="21">
        <v>24892.63</v>
      </c>
    </row>
    <row r="18" spans="1:10" s="2" customFormat="1" ht="18" x14ac:dyDescent="0.25">
      <c r="A18" s="45">
        <v>13</v>
      </c>
      <c r="B18" s="17" t="s">
        <v>23</v>
      </c>
      <c r="C18" s="21">
        <v>6658365.8300000001</v>
      </c>
      <c r="D18" s="21">
        <v>3684490.15</v>
      </c>
      <c r="E18" s="10">
        <f t="shared" si="0"/>
        <v>55.336252829472421</v>
      </c>
      <c r="F18" s="21">
        <v>7192564.4900000002</v>
      </c>
      <c r="G18" s="21">
        <v>3861116.49</v>
      </c>
      <c r="H18" s="10">
        <f t="shared" si="1"/>
        <v>53.682055897701098</v>
      </c>
      <c r="I18" s="21">
        <v>216152.57</v>
      </c>
      <c r="J18" s="21">
        <v>535322.92000000004</v>
      </c>
    </row>
    <row r="19" spans="1:10" s="2" customFormat="1" ht="18" x14ac:dyDescent="0.25">
      <c r="A19" s="45">
        <v>14</v>
      </c>
      <c r="B19" s="17" t="s">
        <v>24</v>
      </c>
      <c r="C19" s="21">
        <v>1053696.3600000001</v>
      </c>
      <c r="D19" s="21">
        <v>665286.40000000002</v>
      </c>
      <c r="E19" s="10">
        <f t="shared" si="0"/>
        <v>63.138340916352789</v>
      </c>
      <c r="F19" s="21">
        <v>1091924.8400000001</v>
      </c>
      <c r="G19" s="21">
        <v>689391.6</v>
      </c>
      <c r="H19" s="10">
        <f t="shared" si="1"/>
        <v>63.13544437728882</v>
      </c>
      <c r="I19" s="21">
        <v>20666.55</v>
      </c>
      <c r="J19" s="21">
        <v>20374.439999999999</v>
      </c>
    </row>
    <row r="20" spans="1:10" s="2" customFormat="1" ht="18" x14ac:dyDescent="0.25">
      <c r="A20" s="45">
        <v>15</v>
      </c>
      <c r="B20" s="17" t="s">
        <v>25</v>
      </c>
      <c r="C20" s="21">
        <v>3333617.72</v>
      </c>
      <c r="D20" s="21">
        <v>2504924.2200000002</v>
      </c>
      <c r="E20" s="10">
        <f t="shared" si="0"/>
        <v>75.141315843497509</v>
      </c>
      <c r="F20" s="21">
        <v>3311726.25</v>
      </c>
      <c r="G20" s="21">
        <v>2598051.31</v>
      </c>
      <c r="H20" s="10">
        <f t="shared" si="1"/>
        <v>78.450062410804648</v>
      </c>
      <c r="I20" s="21">
        <v>237022.55</v>
      </c>
      <c r="J20" s="21">
        <v>253782.27</v>
      </c>
    </row>
    <row r="21" spans="1:10" s="2" customFormat="1" ht="18" x14ac:dyDescent="0.25">
      <c r="A21" s="45">
        <v>16</v>
      </c>
      <c r="B21" s="17" t="s">
        <v>26</v>
      </c>
      <c r="C21" s="21">
        <v>2358435.09</v>
      </c>
      <c r="D21" s="21">
        <v>1634342.02</v>
      </c>
      <c r="E21" s="10">
        <f t="shared" si="0"/>
        <v>69.297731658156437</v>
      </c>
      <c r="F21" s="21">
        <v>2371834.29</v>
      </c>
      <c r="G21" s="21">
        <v>1624950.99</v>
      </c>
      <c r="H21" s="10">
        <f t="shared" si="1"/>
        <v>68.510308534244174</v>
      </c>
      <c r="I21" s="21">
        <v>52615.45</v>
      </c>
      <c r="J21" s="21">
        <v>53373.279999999999</v>
      </c>
    </row>
    <row r="22" spans="1:10" s="2" customFormat="1" ht="18" x14ac:dyDescent="0.25">
      <c r="A22" s="45">
        <v>17</v>
      </c>
      <c r="B22" s="17" t="s">
        <v>27</v>
      </c>
      <c r="C22" s="21">
        <v>6836735.4800000004</v>
      </c>
      <c r="D22" s="21">
        <v>3789773.17</v>
      </c>
      <c r="E22" s="10">
        <f t="shared" si="0"/>
        <v>55.432496709672321</v>
      </c>
      <c r="F22" s="21">
        <v>6943576.7300000004</v>
      </c>
      <c r="G22" s="21">
        <v>3917652.83</v>
      </c>
      <c r="H22" s="10">
        <f t="shared" si="1"/>
        <v>56.421250636917783</v>
      </c>
      <c r="I22" s="21">
        <v>1805535.02</v>
      </c>
      <c r="J22" s="21">
        <v>1821264.9</v>
      </c>
    </row>
    <row r="23" spans="1:10" s="2" customFormat="1" ht="18" x14ac:dyDescent="0.25">
      <c r="A23" s="45">
        <v>18</v>
      </c>
      <c r="B23" s="17" t="s">
        <v>28</v>
      </c>
      <c r="C23" s="21">
        <v>2473104.27</v>
      </c>
      <c r="D23" s="21">
        <v>1339362.27</v>
      </c>
      <c r="E23" s="10">
        <f t="shared" si="0"/>
        <v>54.157129007747017</v>
      </c>
      <c r="F23" s="21">
        <v>2517035.66</v>
      </c>
      <c r="G23" s="21">
        <v>1368581.98</v>
      </c>
      <c r="H23" s="10">
        <f t="shared" si="1"/>
        <v>54.372768798992702</v>
      </c>
      <c r="I23" s="21">
        <v>317739.65999999997</v>
      </c>
      <c r="J23" s="21">
        <v>313803.64</v>
      </c>
    </row>
    <row r="24" spans="1:10" s="2" customFormat="1" ht="18" x14ac:dyDescent="0.25">
      <c r="A24" s="45">
        <v>19</v>
      </c>
      <c r="B24" s="17" t="s">
        <v>29</v>
      </c>
      <c r="C24" s="21">
        <v>3208628.36</v>
      </c>
      <c r="D24" s="21">
        <v>2875747.57</v>
      </c>
      <c r="E24" s="10">
        <f t="shared" si="0"/>
        <v>89.625448863139752</v>
      </c>
      <c r="F24" s="21">
        <v>3164504.87</v>
      </c>
      <c r="G24" s="21">
        <v>3002367.33</v>
      </c>
      <c r="H24" s="10">
        <f t="shared" si="1"/>
        <v>94.876369395506728</v>
      </c>
      <c r="I24" s="21">
        <v>54712.72</v>
      </c>
      <c r="J24" s="21">
        <v>62251.21</v>
      </c>
    </row>
    <row r="25" spans="1:10" s="2" customFormat="1" ht="18" x14ac:dyDescent="0.25">
      <c r="A25" s="45">
        <v>20</v>
      </c>
      <c r="B25" s="17" t="s">
        <v>30</v>
      </c>
      <c r="C25" s="21">
        <v>640122.55000000005</v>
      </c>
      <c r="D25" s="21">
        <v>380755.42</v>
      </c>
      <c r="E25" s="10">
        <f t="shared" si="0"/>
        <v>59.481644569465644</v>
      </c>
      <c r="F25" s="21">
        <v>648502.88</v>
      </c>
      <c r="G25" s="21">
        <v>393722.67</v>
      </c>
      <c r="H25" s="10">
        <f t="shared" si="1"/>
        <v>60.712555355189778</v>
      </c>
      <c r="I25" s="21">
        <v>37666.47</v>
      </c>
      <c r="J25" s="21">
        <v>38932.949999999997</v>
      </c>
    </row>
    <row r="26" spans="1:10" s="2" customFormat="1" ht="18" x14ac:dyDescent="0.25">
      <c r="A26" s="45">
        <v>21</v>
      </c>
      <c r="B26" s="17" t="s">
        <v>31</v>
      </c>
      <c r="C26" s="21">
        <v>1812893.8</v>
      </c>
      <c r="D26" s="21">
        <v>2864895.75</v>
      </c>
      <c r="E26" s="10">
        <f t="shared" si="0"/>
        <v>158.02887902203648</v>
      </c>
      <c r="F26" s="21">
        <v>1839033.23</v>
      </c>
      <c r="G26" s="21">
        <v>2917077.98</v>
      </c>
      <c r="H26" s="10">
        <f t="shared" si="1"/>
        <v>158.62018871730774</v>
      </c>
      <c r="I26" s="21">
        <v>29272.79</v>
      </c>
      <c r="J26" s="21">
        <v>30477.46</v>
      </c>
    </row>
    <row r="27" spans="1:10" s="2" customFormat="1" ht="18" x14ac:dyDescent="0.25">
      <c r="A27" s="45">
        <v>22</v>
      </c>
      <c r="B27" s="17" t="s">
        <v>32</v>
      </c>
      <c r="C27" s="21">
        <v>326744.07</v>
      </c>
      <c r="D27" s="21">
        <v>216168.98</v>
      </c>
      <c r="E27" s="10">
        <f t="shared" si="0"/>
        <v>66.158501361631451</v>
      </c>
      <c r="F27" s="21">
        <v>322067.81</v>
      </c>
      <c r="G27" s="21">
        <v>220744.73</v>
      </c>
      <c r="H27" s="10">
        <f t="shared" si="1"/>
        <v>68.539830168063048</v>
      </c>
      <c r="I27" s="21">
        <v>2455.33</v>
      </c>
      <c r="J27" s="21">
        <v>4350.07</v>
      </c>
    </row>
    <row r="28" spans="1:10" s="2" customFormat="1" ht="18" x14ac:dyDescent="0.25">
      <c r="A28" s="45">
        <v>23</v>
      </c>
      <c r="B28" s="17" t="s">
        <v>33</v>
      </c>
      <c r="C28" s="21">
        <v>3351855.02</v>
      </c>
      <c r="D28" s="21">
        <v>1321290.17</v>
      </c>
      <c r="E28" s="10">
        <f t="shared" si="0"/>
        <v>39.419669470071526</v>
      </c>
      <c r="F28" s="21">
        <v>3353727.72</v>
      </c>
      <c r="G28" s="21">
        <v>1345358.65</v>
      </c>
      <c r="H28" s="10">
        <f t="shared" si="1"/>
        <v>40.115321287918981</v>
      </c>
      <c r="I28" s="21">
        <v>688070.35</v>
      </c>
      <c r="J28" s="21">
        <v>692877.57</v>
      </c>
    </row>
    <row r="29" spans="1:10" s="2" customFormat="1" ht="18" x14ac:dyDescent="0.25">
      <c r="A29" s="45">
        <v>24</v>
      </c>
      <c r="B29" s="17" t="s">
        <v>34</v>
      </c>
      <c r="C29" s="21">
        <v>1158854.2</v>
      </c>
      <c r="D29" s="21">
        <v>993728.5</v>
      </c>
      <c r="E29" s="10">
        <f t="shared" si="0"/>
        <v>85.750951241320962</v>
      </c>
      <c r="F29" s="21">
        <v>1169282.2</v>
      </c>
      <c r="G29" s="21">
        <v>999697.51</v>
      </c>
      <c r="H29" s="10">
        <f t="shared" si="1"/>
        <v>85.496684205061882</v>
      </c>
      <c r="I29" s="21">
        <v>27179.59</v>
      </c>
      <c r="J29" s="21">
        <v>28020.080000000002</v>
      </c>
    </row>
    <row r="30" spans="1:10" s="2" customFormat="1" ht="18" x14ac:dyDescent="0.25">
      <c r="A30" s="45">
        <v>25</v>
      </c>
      <c r="B30" s="17" t="s">
        <v>35</v>
      </c>
      <c r="C30" s="21">
        <v>1046175.07</v>
      </c>
      <c r="D30" s="21">
        <v>919084.34</v>
      </c>
      <c r="E30" s="10">
        <f t="shared" si="0"/>
        <v>87.851867852289772</v>
      </c>
      <c r="F30" s="21">
        <v>1035410.23</v>
      </c>
      <c r="G30" s="21">
        <v>965828.09</v>
      </c>
      <c r="H30" s="10">
        <f t="shared" si="1"/>
        <v>93.279751543501746</v>
      </c>
      <c r="I30" s="21">
        <v>16235.68</v>
      </c>
      <c r="J30" s="21">
        <v>35993.089999999997</v>
      </c>
    </row>
    <row r="31" spans="1:10" s="2" customFormat="1" ht="18" x14ac:dyDescent="0.25">
      <c r="A31" s="45">
        <v>26</v>
      </c>
      <c r="B31" s="17" t="s">
        <v>36</v>
      </c>
      <c r="C31" s="21">
        <v>1412650.09</v>
      </c>
      <c r="D31" s="21">
        <v>522370.1</v>
      </c>
      <c r="E31" s="10">
        <f t="shared" si="0"/>
        <v>36.978024756293323</v>
      </c>
      <c r="F31" s="21">
        <v>1449687.79</v>
      </c>
      <c r="G31" s="21">
        <v>508098.52</v>
      </c>
      <c r="H31" s="10">
        <f t="shared" si="1"/>
        <v>35.048823857445889</v>
      </c>
      <c r="I31" s="21">
        <v>277385.03999999998</v>
      </c>
      <c r="J31" s="21">
        <v>280536.67</v>
      </c>
    </row>
    <row r="32" spans="1:10" s="2" customFormat="1" ht="18" x14ac:dyDescent="0.25">
      <c r="A32" s="45">
        <v>27</v>
      </c>
      <c r="B32" s="17" t="s">
        <v>37</v>
      </c>
      <c r="C32" s="21">
        <v>10135137.960000001</v>
      </c>
      <c r="D32" s="21">
        <v>10180177.59</v>
      </c>
      <c r="E32" s="10">
        <f t="shared" si="0"/>
        <v>100.44439089213937</v>
      </c>
      <c r="F32" s="21">
        <v>10349193.68</v>
      </c>
      <c r="G32" s="21">
        <v>10439290.220000001</v>
      </c>
      <c r="H32" s="10">
        <f t="shared" si="1"/>
        <v>100.87056579271596</v>
      </c>
      <c r="I32" s="21">
        <v>926416.33</v>
      </c>
      <c r="J32" s="21">
        <v>936848.78</v>
      </c>
    </row>
    <row r="33" spans="1:10" s="2" customFormat="1" ht="18" x14ac:dyDescent="0.25">
      <c r="A33" s="45">
        <v>28</v>
      </c>
      <c r="B33" s="17" t="s">
        <v>38</v>
      </c>
      <c r="C33" s="21">
        <v>1505992.88</v>
      </c>
      <c r="D33" s="21">
        <v>1633933.52</v>
      </c>
      <c r="E33" s="10">
        <f t="shared" si="0"/>
        <v>108.49543458664958</v>
      </c>
      <c r="F33" s="21">
        <v>1526571.34</v>
      </c>
      <c r="G33" s="21">
        <v>1638884.61</v>
      </c>
      <c r="H33" s="10">
        <f t="shared" si="1"/>
        <v>107.35722380324526</v>
      </c>
      <c r="I33" s="21">
        <v>24548.47</v>
      </c>
      <c r="J33" s="21">
        <v>25997.31</v>
      </c>
    </row>
    <row r="34" spans="1:10" s="2" customFormat="1" ht="18" x14ac:dyDescent="0.25">
      <c r="A34" s="45">
        <v>29</v>
      </c>
      <c r="B34" s="17" t="s">
        <v>39</v>
      </c>
      <c r="C34" s="21">
        <v>16125385.699999999</v>
      </c>
      <c r="D34" s="21">
        <v>20022859.640000001</v>
      </c>
      <c r="E34" s="10">
        <f t="shared" si="0"/>
        <v>124.16980289655956</v>
      </c>
      <c r="F34" s="21">
        <v>16307539.810000001</v>
      </c>
      <c r="G34" s="21">
        <v>20744047.050000001</v>
      </c>
      <c r="H34" s="10">
        <f t="shared" si="1"/>
        <v>127.20525163016603</v>
      </c>
      <c r="I34" s="21">
        <v>899635.02</v>
      </c>
      <c r="J34" s="21">
        <v>948082.1</v>
      </c>
    </row>
    <row r="35" spans="1:10" s="2" customFormat="1" ht="18" x14ac:dyDescent="0.25">
      <c r="A35" s="45">
        <v>30</v>
      </c>
      <c r="B35" s="17" t="s">
        <v>40</v>
      </c>
      <c r="C35" s="21">
        <v>1498009.7</v>
      </c>
      <c r="D35" s="21">
        <v>1319528.45</v>
      </c>
      <c r="E35" s="10">
        <f t="shared" si="0"/>
        <v>88.085440968773426</v>
      </c>
      <c r="F35" s="21">
        <v>1493404.88</v>
      </c>
      <c r="G35" s="21">
        <v>1339574.8600000001</v>
      </c>
      <c r="H35" s="10">
        <f t="shared" si="1"/>
        <v>89.699376099534391</v>
      </c>
      <c r="I35" s="21">
        <v>15640.9</v>
      </c>
      <c r="J35" s="21">
        <v>14635.97</v>
      </c>
    </row>
    <row r="36" spans="1:10" s="2" customFormat="1" ht="18" x14ac:dyDescent="0.25">
      <c r="A36" s="45">
        <v>31</v>
      </c>
      <c r="B36" s="17" t="s">
        <v>41</v>
      </c>
      <c r="C36" s="21">
        <v>614917.48</v>
      </c>
      <c r="D36" s="21">
        <v>338962.82</v>
      </c>
      <c r="E36" s="10">
        <f t="shared" si="0"/>
        <v>55.123302072987101</v>
      </c>
      <c r="F36" s="21">
        <v>609603.06000000006</v>
      </c>
      <c r="G36" s="21">
        <v>348267.87</v>
      </c>
      <c r="H36" s="10">
        <f t="shared" si="1"/>
        <v>57.130269326403969</v>
      </c>
      <c r="I36" s="21">
        <v>9911.51</v>
      </c>
      <c r="J36" s="21">
        <v>11220.23</v>
      </c>
    </row>
    <row r="37" spans="1:10" s="2" customFormat="1" ht="18" x14ac:dyDescent="0.25">
      <c r="A37" s="45">
        <v>32</v>
      </c>
      <c r="B37" s="17" t="s">
        <v>42</v>
      </c>
      <c r="C37" s="21">
        <v>16481417.52</v>
      </c>
      <c r="D37" s="21">
        <v>11719500.949999999</v>
      </c>
      <c r="E37" s="10">
        <f t="shared" si="0"/>
        <v>71.10736036981362</v>
      </c>
      <c r="F37" s="21">
        <v>16699259.17</v>
      </c>
      <c r="G37" s="21">
        <v>12168171.66</v>
      </c>
      <c r="H37" s="10">
        <f t="shared" si="1"/>
        <v>72.866535791359894</v>
      </c>
      <c r="I37" s="21">
        <v>1966214.86</v>
      </c>
      <c r="J37" s="21">
        <v>1944710.98</v>
      </c>
    </row>
    <row r="38" spans="1:10" s="2" customFormat="1" ht="18" x14ac:dyDescent="0.25">
      <c r="A38" s="45">
        <v>33</v>
      </c>
      <c r="B38" s="17" t="s">
        <v>43</v>
      </c>
      <c r="C38" s="21">
        <v>3569721.57</v>
      </c>
      <c r="D38" s="21">
        <v>2931347.76</v>
      </c>
      <c r="E38" s="10">
        <f t="shared" si="0"/>
        <v>82.116985947450232</v>
      </c>
      <c r="F38" s="21">
        <v>3641160.01</v>
      </c>
      <c r="G38" s="21">
        <v>3030128.36</v>
      </c>
      <c r="H38" s="10">
        <f t="shared" si="1"/>
        <v>83.218764121272443</v>
      </c>
      <c r="I38" s="21">
        <v>167039.46</v>
      </c>
      <c r="J38" s="21">
        <v>179212.49</v>
      </c>
    </row>
    <row r="39" spans="1:10" s="2" customFormat="1" ht="18" x14ac:dyDescent="0.25">
      <c r="A39" s="45">
        <v>34</v>
      </c>
      <c r="B39" s="17" t="s">
        <v>44</v>
      </c>
      <c r="C39" s="21">
        <v>354093.34</v>
      </c>
      <c r="D39" s="21">
        <v>492908.12</v>
      </c>
      <c r="E39" s="10">
        <f t="shared" si="0"/>
        <v>139.20287797562077</v>
      </c>
      <c r="F39" s="21">
        <v>232536.27</v>
      </c>
      <c r="G39" s="21">
        <v>361815.86</v>
      </c>
      <c r="H39" s="10">
        <f t="shared" si="1"/>
        <v>155.59545184069566</v>
      </c>
      <c r="I39" s="21">
        <v>190.11</v>
      </c>
      <c r="J39" s="21">
        <v>184.55</v>
      </c>
    </row>
    <row r="40" spans="1:10" s="2" customFormat="1" ht="18" x14ac:dyDescent="0.25">
      <c r="A40" s="25" t="s">
        <v>45</v>
      </c>
      <c r="B40" s="26"/>
      <c r="C40" s="22">
        <f>SUM(C5:C39)</f>
        <v>146571982.89999998</v>
      </c>
      <c r="D40" s="22">
        <f>SUM(D5:D39)</f>
        <v>134053945.45000002</v>
      </c>
      <c r="E40" s="18">
        <f t="shared" si="0"/>
        <v>91.459460940403261</v>
      </c>
      <c r="F40" s="22">
        <f>SUM(F5:F39)</f>
        <v>147950842.24000001</v>
      </c>
      <c r="G40" s="22">
        <f>SUM(G5:G39)</f>
        <v>139422742.80000004</v>
      </c>
      <c r="H40" s="18">
        <f t="shared" si="1"/>
        <v>94.235856105390724</v>
      </c>
      <c r="I40" s="22">
        <f>SUM(I5:I39)</f>
        <v>11799216.43</v>
      </c>
      <c r="J40" s="22">
        <f>SUM(J5:J39)</f>
        <v>12236373.920000004</v>
      </c>
    </row>
    <row r="41" spans="1:10" s="7" customFormat="1" x14ac:dyDescent="0.25">
      <c r="A41" s="46"/>
      <c r="B41" s="7" t="s">
        <v>57</v>
      </c>
      <c r="C41" s="23"/>
    </row>
  </sheetData>
  <mergeCells count="8">
    <mergeCell ref="A40:B40"/>
    <mergeCell ref="A1:J1"/>
    <mergeCell ref="A2:J2"/>
    <mergeCell ref="A3:A4"/>
    <mergeCell ref="B3:B4"/>
    <mergeCell ref="C3:E3"/>
    <mergeCell ref="F3:H3"/>
    <mergeCell ref="I3:J3"/>
  </mergeCells>
  <pageMargins left="1.299212598425197" right="0.70866141732283472" top="0.74803149606299213" bottom="0.74803149606299213" header="0.31496062992125984" footer="0.31496062992125984"/>
  <pageSetup paperSize="9" scale="61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7B697-0B40-43F4-8BD3-EC194D2F268E}">
  <sheetPr>
    <tabColor rgb="FFFF0000"/>
  </sheetPr>
  <dimension ref="A1:D36"/>
  <sheetViews>
    <sheetView workbookViewId="0">
      <selection activeCell="A2" sqref="A2:J2"/>
    </sheetView>
  </sheetViews>
  <sheetFormatPr defaultRowHeight="15" x14ac:dyDescent="0.2"/>
  <cols>
    <col min="1" max="1" width="18.77734375" bestFit="1" customWidth="1"/>
    <col min="2" max="2" width="12.21875" style="13" customWidth="1"/>
  </cols>
  <sheetData>
    <row r="1" spans="1:4" x14ac:dyDescent="0.2">
      <c r="B1" s="14" t="s">
        <v>47</v>
      </c>
      <c r="C1" s="1" t="s">
        <v>48</v>
      </c>
      <c r="D1" s="1" t="s">
        <v>49</v>
      </c>
    </row>
    <row r="2" spans="1:4" x14ac:dyDescent="0.2">
      <c r="A2" s="15" t="s">
        <v>50</v>
      </c>
      <c r="B2" s="12">
        <v>423715.52179999999</v>
      </c>
      <c r="C2">
        <v>514900.35189999995</v>
      </c>
      <c r="D2" s="13">
        <v>121.52029496409162</v>
      </c>
    </row>
    <row r="3" spans="1:4" x14ac:dyDescent="0.2">
      <c r="A3" s="11" t="s">
        <v>12</v>
      </c>
      <c r="B3" s="12">
        <v>15317.113899999998</v>
      </c>
      <c r="C3">
        <v>11654.3352</v>
      </c>
      <c r="D3" s="13">
        <v>76.087017933580825</v>
      </c>
    </row>
    <row r="4" spans="1:4" x14ac:dyDescent="0.2">
      <c r="A4" s="11" t="s">
        <v>13</v>
      </c>
      <c r="B4" s="12">
        <v>50902.498899999999</v>
      </c>
      <c r="C4">
        <v>21396.781600000002</v>
      </c>
      <c r="D4" s="13">
        <v>42.034835346757411</v>
      </c>
    </row>
    <row r="5" spans="1:4" x14ac:dyDescent="0.2">
      <c r="A5" s="15" t="s">
        <v>51</v>
      </c>
      <c r="B5" s="12">
        <v>7914.3517000000002</v>
      </c>
      <c r="C5">
        <v>7515.1112000000003</v>
      </c>
      <c r="D5" s="13">
        <v>94.955487004703116</v>
      </c>
    </row>
    <row r="6" spans="1:4" x14ac:dyDescent="0.2">
      <c r="A6" s="15" t="s">
        <v>52</v>
      </c>
      <c r="B6" s="12">
        <v>16568.3979</v>
      </c>
      <c r="C6">
        <v>21612.321899999999</v>
      </c>
      <c r="D6" s="13">
        <v>130.44303999966104</v>
      </c>
    </row>
    <row r="7" spans="1:4" x14ac:dyDescent="0.2">
      <c r="A7" s="11" t="s">
        <v>16</v>
      </c>
      <c r="B7" s="12">
        <v>35764.036200000002</v>
      </c>
      <c r="C7">
        <v>27278.673999999999</v>
      </c>
      <c r="D7" s="13">
        <v>76.274036429926213</v>
      </c>
    </row>
    <row r="8" spans="1:4" x14ac:dyDescent="0.2">
      <c r="A8" s="11" t="s">
        <v>17</v>
      </c>
      <c r="B8" s="12">
        <v>29572.184300000001</v>
      </c>
      <c r="C8">
        <v>25885.402599999998</v>
      </c>
      <c r="D8" s="13">
        <v>87.532940879176095</v>
      </c>
    </row>
    <row r="9" spans="1:4" x14ac:dyDescent="0.2">
      <c r="A9" s="11" t="s">
        <v>18</v>
      </c>
      <c r="B9" s="12">
        <v>4723.8171999999995</v>
      </c>
      <c r="C9">
        <v>4486.0753000000004</v>
      </c>
      <c r="D9" s="13">
        <v>94.96716553722699</v>
      </c>
    </row>
    <row r="10" spans="1:4" x14ac:dyDescent="0.2">
      <c r="A10" s="15" t="s">
        <v>53</v>
      </c>
      <c r="B10" s="12">
        <v>4465.6822999999995</v>
      </c>
      <c r="C10">
        <v>3103.1795000000002</v>
      </c>
      <c r="D10" s="13">
        <v>69.489482043986882</v>
      </c>
    </row>
    <row r="11" spans="1:4" x14ac:dyDescent="0.2">
      <c r="A11" s="15" t="s">
        <v>54</v>
      </c>
      <c r="B11" s="12">
        <v>1146.9877999999999</v>
      </c>
      <c r="C11">
        <v>274.02600000000001</v>
      </c>
      <c r="D11" s="13">
        <v>23.89092543094181</v>
      </c>
    </row>
    <row r="12" spans="1:4" x14ac:dyDescent="0.2">
      <c r="A12" s="11" t="s">
        <v>21</v>
      </c>
      <c r="B12" s="12">
        <v>9363.6574000000001</v>
      </c>
      <c r="C12">
        <v>5264.5916000000007</v>
      </c>
      <c r="D12" s="13">
        <v>56.223667474207254</v>
      </c>
    </row>
    <row r="13" spans="1:4" x14ac:dyDescent="0.2">
      <c r="A13" s="15" t="s">
        <v>55</v>
      </c>
      <c r="B13" s="12">
        <v>7352.7008999999998</v>
      </c>
      <c r="C13">
        <v>6028.3655000000008</v>
      </c>
      <c r="D13" s="13">
        <v>81.988449985773258</v>
      </c>
    </row>
    <row r="14" spans="1:4" x14ac:dyDescent="0.2">
      <c r="A14" s="11" t="s">
        <v>23</v>
      </c>
      <c r="B14" s="12">
        <v>71925.644899999999</v>
      </c>
      <c r="C14">
        <v>38611.164900000003</v>
      </c>
      <c r="D14" s="13">
        <v>53.682055897701098</v>
      </c>
    </row>
    <row r="15" spans="1:4" x14ac:dyDescent="0.2">
      <c r="A15" s="11" t="s">
        <v>24</v>
      </c>
      <c r="B15" s="12">
        <v>10919.2484</v>
      </c>
      <c r="C15">
        <v>6893.9160000000002</v>
      </c>
      <c r="D15" s="13">
        <v>63.13544437728882</v>
      </c>
    </row>
    <row r="16" spans="1:4" x14ac:dyDescent="0.2">
      <c r="A16" s="11" t="s">
        <v>25</v>
      </c>
      <c r="B16" s="12">
        <v>33117.262499999997</v>
      </c>
      <c r="C16">
        <v>25980.5131</v>
      </c>
      <c r="D16" s="13">
        <v>78.450062410804648</v>
      </c>
    </row>
    <row r="17" spans="1:4" x14ac:dyDescent="0.2">
      <c r="A17" s="11" t="s">
        <v>26</v>
      </c>
      <c r="B17" s="12">
        <v>23718.3429</v>
      </c>
      <c r="C17">
        <v>16249.509899999999</v>
      </c>
      <c r="D17" s="13">
        <v>68.510308534244174</v>
      </c>
    </row>
    <row r="18" spans="1:4" x14ac:dyDescent="0.2">
      <c r="A18" s="11" t="s">
        <v>27</v>
      </c>
      <c r="B18" s="12">
        <v>69435.767300000007</v>
      </c>
      <c r="C18">
        <v>39176.528299999998</v>
      </c>
      <c r="D18" s="13">
        <v>56.421250636917783</v>
      </c>
    </row>
    <row r="19" spans="1:4" x14ac:dyDescent="0.2">
      <c r="A19" s="11" t="s">
        <v>28</v>
      </c>
      <c r="B19" s="12">
        <v>25170.356600000003</v>
      </c>
      <c r="C19">
        <v>13685.819799999999</v>
      </c>
      <c r="D19" s="13">
        <v>54.372768798992702</v>
      </c>
    </row>
    <row r="20" spans="1:4" x14ac:dyDescent="0.2">
      <c r="A20" s="11" t="s">
        <v>29</v>
      </c>
      <c r="B20" s="12">
        <v>31645.048699999999</v>
      </c>
      <c r="C20">
        <v>30023.673300000002</v>
      </c>
      <c r="D20" s="13">
        <v>94.876369395506728</v>
      </c>
    </row>
    <row r="21" spans="1:4" x14ac:dyDescent="0.2">
      <c r="A21" s="11" t="s">
        <v>30</v>
      </c>
      <c r="B21" s="12">
        <v>6485.0288</v>
      </c>
      <c r="C21">
        <v>3937.2266999999997</v>
      </c>
      <c r="D21" s="13">
        <v>60.712555355189778</v>
      </c>
    </row>
    <row r="22" spans="1:4" x14ac:dyDescent="0.2">
      <c r="A22" s="11" t="s">
        <v>31</v>
      </c>
      <c r="B22" s="12">
        <v>18390.332299999998</v>
      </c>
      <c r="C22">
        <v>29170.7798</v>
      </c>
      <c r="D22" s="13">
        <v>158.62018871730774</v>
      </c>
    </row>
    <row r="23" spans="1:4" x14ac:dyDescent="0.2">
      <c r="A23" s="11" t="s">
        <v>32</v>
      </c>
      <c r="B23" s="12">
        <v>3220.6781000000001</v>
      </c>
      <c r="C23">
        <v>2207.4473000000003</v>
      </c>
      <c r="D23" s="13">
        <v>68.539830168063048</v>
      </c>
    </row>
    <row r="24" spans="1:4" x14ac:dyDescent="0.2">
      <c r="A24" s="11" t="s">
        <v>33</v>
      </c>
      <c r="B24" s="12">
        <v>33537.277200000004</v>
      </c>
      <c r="C24">
        <v>13453.586499999999</v>
      </c>
      <c r="D24" s="13">
        <v>40.115321287918981</v>
      </c>
    </row>
    <row r="25" spans="1:4" x14ac:dyDescent="0.2">
      <c r="A25" s="11" t="s">
        <v>34</v>
      </c>
      <c r="B25" s="12">
        <v>11692.822</v>
      </c>
      <c r="C25">
        <v>9996.9750999999997</v>
      </c>
      <c r="D25" s="13">
        <v>85.496684205061882</v>
      </c>
    </row>
    <row r="26" spans="1:4" x14ac:dyDescent="0.2">
      <c r="A26" s="11" t="s">
        <v>35</v>
      </c>
      <c r="B26" s="12">
        <v>10354.1023</v>
      </c>
      <c r="C26">
        <v>9658.2808999999997</v>
      </c>
      <c r="D26" s="13">
        <v>93.279751543501746</v>
      </c>
    </row>
    <row r="27" spans="1:4" x14ac:dyDescent="0.2">
      <c r="A27" s="11" t="s">
        <v>36</v>
      </c>
      <c r="B27" s="12">
        <v>14496.877899999999</v>
      </c>
      <c r="C27">
        <v>5080.9852000000001</v>
      </c>
      <c r="D27" s="13">
        <v>35.048823857445889</v>
      </c>
    </row>
    <row r="28" spans="1:4" x14ac:dyDescent="0.2">
      <c r="A28" s="11" t="s">
        <v>37</v>
      </c>
      <c r="B28" s="12">
        <v>103491.9368</v>
      </c>
      <c r="C28">
        <v>104392.90220000001</v>
      </c>
      <c r="D28" s="13">
        <v>100.87056579271596</v>
      </c>
    </row>
    <row r="29" spans="1:4" x14ac:dyDescent="0.2">
      <c r="A29" s="11" t="s">
        <v>38</v>
      </c>
      <c r="B29" s="12">
        <v>15265.713400000001</v>
      </c>
      <c r="C29">
        <v>16388.846100000002</v>
      </c>
      <c r="D29" s="13">
        <v>107.35722380324526</v>
      </c>
    </row>
    <row r="30" spans="1:4" x14ac:dyDescent="0.2">
      <c r="A30" s="11" t="s">
        <v>39</v>
      </c>
      <c r="B30" s="12">
        <v>163075.39809999999</v>
      </c>
      <c r="C30">
        <v>207440.4705</v>
      </c>
      <c r="D30" s="13">
        <v>127.20525163016603</v>
      </c>
    </row>
    <row r="31" spans="1:4" x14ac:dyDescent="0.2">
      <c r="A31" s="11" t="s">
        <v>40</v>
      </c>
      <c r="B31" s="12">
        <v>14934.048799999999</v>
      </c>
      <c r="C31">
        <v>13395.748600000001</v>
      </c>
      <c r="D31" s="13">
        <v>89.699376099534391</v>
      </c>
    </row>
    <row r="32" spans="1:4" x14ac:dyDescent="0.2">
      <c r="A32" s="11" t="s">
        <v>41</v>
      </c>
      <c r="B32" s="12">
        <v>6096.030600000001</v>
      </c>
      <c r="C32">
        <v>3482.6786999999999</v>
      </c>
      <c r="D32" s="13">
        <v>57.130269326403969</v>
      </c>
    </row>
    <row r="33" spans="1:4" x14ac:dyDescent="0.2">
      <c r="A33" s="11" t="s">
        <v>42</v>
      </c>
      <c r="B33" s="12">
        <v>166992.59169999999</v>
      </c>
      <c r="C33">
        <v>121681.7166</v>
      </c>
      <c r="D33" s="13">
        <v>72.866535791359894</v>
      </c>
    </row>
    <row r="34" spans="1:4" x14ac:dyDescent="0.2">
      <c r="A34" s="11" t="s">
        <v>43</v>
      </c>
      <c r="B34" s="12">
        <v>36411.600099999996</v>
      </c>
      <c r="C34">
        <v>30301.283599999999</v>
      </c>
      <c r="D34" s="13">
        <v>83.218764121272443</v>
      </c>
    </row>
    <row r="35" spans="1:4" x14ac:dyDescent="0.2">
      <c r="A35" s="11" t="s">
        <v>44</v>
      </c>
      <c r="B35" s="12">
        <v>2325.3626999999997</v>
      </c>
      <c r="C35">
        <v>3618.1585999999998</v>
      </c>
      <c r="D35" s="13">
        <v>155.59545184069566</v>
      </c>
    </row>
    <row r="36" spans="1:4" x14ac:dyDescent="0.2">
      <c r="B36" s="13">
        <f>SUM(B2:B35)</f>
        <v>1479508.4224</v>
      </c>
      <c r="C36">
        <f>SUM(C2:C35)</f>
        <v>1394227.4279999998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CREDINVST</vt:lpstr>
      <vt:lpstr>CD Ratio - DW</vt:lpstr>
      <vt:lpstr>Sheet1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Pradip Dilipbhai Dave</cp:lastModifiedBy>
  <cp:lastPrinted>2026-08-07T07:22:44Z</cp:lastPrinted>
  <dcterms:created xsi:type="dcterms:W3CDTF">2014-05-28T11:05:35Z</dcterms:created>
  <dcterms:modified xsi:type="dcterms:W3CDTF">2026-08-10T15:35:38Z</dcterms:modified>
</cp:coreProperties>
</file>