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LBC\188 SLBC\Final Annexures\Final Annexures\"/>
    </mc:Choice>
  </mc:AlternateContent>
  <xr:revisionPtr revIDLastSave="0" documentId="13_ncr:1_{7622AF0F-78CA-497A-8E3C-5ACE5D8CB133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CREDINVST" sheetId="1" r:id="rId1"/>
  </sheets>
  <definedNames>
    <definedName name="_xlnm.Print_Area" localSheetId="0">CREDINVST!$A$1:$N$40</definedName>
    <definedName name="_xlnm.Print_Area">CREDINVST!$A$1:$K$5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9" i="1"/>
  <c r="J39" i="1"/>
  <c r="I39" i="1"/>
  <c r="G39" i="1"/>
  <c r="F39" i="1"/>
  <c r="D39" i="1"/>
  <c r="C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K6" i="1"/>
  <c r="H6" i="1"/>
  <c r="E6" i="1"/>
  <c r="N4" i="1"/>
  <c r="M4" i="1"/>
  <c r="L4" i="1"/>
  <c r="K39" i="1" l="1"/>
  <c r="H39" i="1"/>
  <c r="E39" i="1"/>
</calcChain>
</file>

<file path=xl/sharedStrings.xml><?xml version="1.0" encoding="utf-8"?>
<sst xmlns="http://schemas.openxmlformats.org/spreadsheetml/2006/main" count="47" uniqueCount="46">
  <si>
    <t>No.</t>
  </si>
  <si>
    <t>District</t>
  </si>
  <si>
    <t>CD Ratio</t>
  </si>
  <si>
    <t>Dec. 2025</t>
  </si>
  <si>
    <t>NRI Deposit</t>
  </si>
  <si>
    <t>Sept. 2025</t>
  </si>
  <si>
    <t>Total Deposits</t>
  </si>
  <si>
    <t>Total Advances</t>
  </si>
  <si>
    <t xml:space="preserve">                                                        (Rs. In Lakhs)</t>
  </si>
  <si>
    <t>Source: Data submmited in rbiacp.slbcindia.com portal by member banks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</si>
  <si>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</si>
  <si>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</si>
  <si>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</si>
  <si>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</si>
  <si>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</si>
  <si>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</si>
  <si>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</si>
  <si>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</si>
  <si>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</si>
  <si>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</si>
  <si>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</si>
  <si>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</si>
  <si>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</si>
  <si>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</si>
  <si>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</si>
  <si>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</si>
  <si>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</si>
  <si>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</si>
  <si>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</si>
  <si>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</si>
  <si>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</si>
  <si>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</si>
  <si>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</si>
  <si>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</si>
  <si>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</si>
  <si>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</si>
  <si>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</si>
  <si>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</si>
  <si>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</si>
  <si>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</si>
  <si>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</si>
  <si>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</si>
  <si>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</si>
  <si>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District Wise Summary On Credit Deposit Ratio &amp; NRI Deposit as of December 2025</t>
  </si>
  <si>
    <t>Grand Total</t>
  </si>
  <si>
    <t>Annexure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</si>
</sst>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1"/>
      <name val="Arial"/>
      <family val="2"/>
    </font>
    <font>
      <b/>
      <sz val="22"/>
      <name val="Arial Black"/>
      <family val="2"/>
    </font>
    <font>
      <b/>
      <sz val="17"/>
      <name val="Arial Black"/>
      <family val="2"/>
    </font>
    <font>
      <b/>
      <sz val="14"/>
      <name val="Arial Black"/>
      <family val="2"/>
    </font>
    <font>
      <sz val="14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6" fillId="2" borderId="0"/>
    <xf numFmtId="0" fontId="1" fillId="2" borderId="0"/>
    <xf numFmtId="0" fontId="6" fillId="3" borderId="0"/>
    <xf numFmtId="0" fontId="1" fillId="3" borderId="0"/>
    <xf numFmtId="0" fontId="6" fillId="4" borderId="0"/>
    <xf numFmtId="0" fontId="1" fillId="4" borderId="0"/>
    <xf numFmtId="0" fontId="6" fillId="5" borderId="0"/>
    <xf numFmtId="0" fontId="1" fillId="5" borderId="0"/>
    <xf numFmtId="0" fontId="6" fillId="6" borderId="0"/>
    <xf numFmtId="0" fontId="1" fillId="6" borderId="0"/>
    <xf numFmtId="0" fontId="6" fillId="7" borderId="0"/>
    <xf numFmtId="0" fontId="1" fillId="7" borderId="0"/>
    <xf numFmtId="0" fontId="6" fillId="8" borderId="0"/>
    <xf numFmtId="0" fontId="1" fillId="8" borderId="0"/>
    <xf numFmtId="0" fontId="6" fillId="9" borderId="0"/>
    <xf numFmtId="0" fontId="1" fillId="9" borderId="0"/>
    <xf numFmtId="0" fontId="6" fillId="10" borderId="0"/>
    <xf numFmtId="0" fontId="1" fillId="10" borderId="0"/>
    <xf numFmtId="0" fontId="6" fillId="11" borderId="0"/>
    <xf numFmtId="0" fontId="1" fillId="11" borderId="0"/>
    <xf numFmtId="0" fontId="6" fillId="12" borderId="0"/>
    <xf numFmtId="0" fontId="1" fillId="12" borderId="0"/>
    <xf numFmtId="0" fontId="6" fillId="13" borderId="0"/>
    <xf numFmtId="0" fontId="1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9" borderId="0"/>
    <xf numFmtId="0" fontId="7" fillId="20" borderId="0"/>
    <xf numFmtId="0" fontId="7" fillId="21" borderId="0"/>
    <xf numFmtId="0" fontId="7" fillId="22" borderId="0"/>
    <xf numFmtId="0" fontId="7" fillId="23" borderId="0"/>
    <xf numFmtId="0" fontId="7" fillId="24" borderId="0"/>
    <xf numFmtId="0" fontId="7" fillId="25" borderId="0"/>
    <xf numFmtId="0" fontId="8" fillId="26" borderId="0"/>
    <xf numFmtId="0" fontId="9" fillId="27" borderId="1"/>
    <xf numFmtId="0" fontId="10" fillId="28" borderId="2"/>
    <xf numFmtId="0" fontId="11" fillId="0" borderId="0"/>
    <xf numFmtId="0" fontId="12" fillId="29" borderId="0"/>
    <xf numFmtId="0" fontId="13" fillId="0" borderId="3"/>
    <xf numFmtId="0" fontId="14" fillId="0" borderId="4"/>
    <xf numFmtId="0" fontId="15" fillId="0" borderId="5"/>
    <xf numFmtId="0" fontId="15" fillId="0" borderId="0"/>
    <xf numFmtId="0" fontId="16" fillId="30" borderId="1"/>
    <xf numFmtId="0" fontId="17" fillId="0" borderId="6"/>
    <xf numFmtId="0" fontId="18" fillId="31" borderId="0"/>
    <xf numFmtId="0" fontId="6" fillId="0" borderId="0"/>
    <xf numFmtId="0" fontId="24" fillId="0" borderId="0"/>
    <xf numFmtId="0" fontId="6" fillId="0" borderId="0"/>
    <xf numFmtId="0" fontId="23" fillId="0" borderId="0"/>
    <xf numFmtId="0" fontId="1" fillId="0" borderId="0"/>
    <xf numFmtId="0" fontId="6" fillId="32" borderId="7"/>
    <xf numFmtId="0" fontId="1" fillId="32" borderId="7"/>
    <xf numFmtId="0" fontId="19" fillId="27" borderId="8"/>
    <xf numFmtId="0" fontId="20" fillId="0" borderId="0"/>
    <xf numFmtId="0" fontId="21" fillId="0" borderId="9"/>
    <xf numFmtId="0" fontId="22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6" fillId="0" borderId="0" xfId="0" applyFont="1"/>
    <xf numFmtId="0" fontId="26" fillId="0" borderId="10" xfId="0" applyFont="1" applyBorder="1"/>
    <xf numFmtId="2" fontId="3" fillId="0" borderId="10" xfId="0" applyNumberFormat="1" applyFont="1" applyBorder="1"/>
    <xf numFmtId="17" fontId="4" fillId="0" borderId="10" xfId="0" applyNumberFormat="1" applyFont="1" applyBorder="1" applyAlignment="1">
      <alignment horizontal="center" vertical="center" wrapText="1"/>
    </xf>
    <xf numFmtId="2" fontId="29" fillId="0" borderId="10" xfId="0" applyNumberFormat="1" applyFont="1" applyBorder="1"/>
    <xf numFmtId="0" fontId="3" fillId="0" borderId="10" xfId="0" applyFont="1" applyBorder="1"/>
    <xf numFmtId="0" fontId="30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3" fontId="3" fillId="0" borderId="10" xfId="0" applyNumberFormat="1" applyFont="1" applyBorder="1"/>
    <xf numFmtId="3" fontId="30" fillId="0" borderId="10" xfId="0" applyNumberFormat="1" applyFont="1" applyBorder="1"/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0" fontId="5" fillId="0" borderId="10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</cellXfs>
  <cellStyles count="6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5" xfId="53" xr:uid="{00000000-0005-0000-0000-000035000000}"/>
    <cellStyle name="Note 2" xfId="54" xr:uid="{00000000-0005-0000-0000-000036000000}"/>
    <cellStyle name="Note 3" xfId="55" xr:uid="{00000000-0005-0000-0000-000037000000}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T40"/>
  <sheetViews>
    <sheetView tabSelected="1" view="pageBreakPreview" zoomScaleSheetLayoutView="100" workbookViewId="0">
      <pane ySplit="5" topLeftCell="A6" activePane="bottomLeft" state="frozen"/>
      <selection pane="bottomLeft" sqref="A1:N1"/>
    </sheetView>
  </sheetViews>
  <sheetFormatPr defaultRowHeight="15" x14ac:dyDescent="0.2"/>
  <cols>
    <col min="1" max="1" width="8" style="1" customWidth="1"/>
    <col min="2" max="2" width="22.44140625" style="1" customWidth="1"/>
    <col min="3" max="3" width="0.109375" style="1" hidden="1" customWidth="1"/>
    <col min="4" max="4" width="26.77734375" style="1" hidden="1" customWidth="1"/>
    <col min="5" max="5" width="10.6640625" style="1" customWidth="1"/>
    <col min="6" max="6" width="0.21875" style="1" customWidth="1"/>
    <col min="7" max="7" width="20.33203125" style="1" hidden="1" customWidth="1"/>
    <col min="8" max="8" width="11.77734375" style="1" customWidth="1"/>
    <col min="9" max="9" width="16.6640625" style="1" customWidth="1"/>
    <col min="10" max="10" width="16.77734375" style="1" customWidth="1"/>
    <col min="11" max="11" width="11" style="1" customWidth="1"/>
    <col min="12" max="13" width="14.77734375" style="1" customWidth="1"/>
    <col min="14" max="14" width="15" style="1" customWidth="1"/>
    <col min="15" max="202" width="9.6640625" style="1" customWidth="1"/>
  </cols>
  <sheetData>
    <row r="1" spans="1:202" ht="32.25" customHeight="1" x14ac:dyDescent="0.2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02" ht="30" customHeight="1" x14ac:dyDescent="0.25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</row>
    <row r="3" spans="1:202" ht="30" customHeight="1" x14ac:dyDescent="0.25">
      <c r="A3" s="21" t="s">
        <v>0</v>
      </c>
      <c r="B3" s="21" t="s">
        <v>1</v>
      </c>
      <c r="C3" s="10"/>
      <c r="D3" s="10"/>
      <c r="E3" s="19" t="s">
        <v>2</v>
      </c>
      <c r="F3" s="19"/>
      <c r="G3" s="19"/>
      <c r="H3" s="19"/>
      <c r="I3" s="20" t="s">
        <v>3</v>
      </c>
      <c r="J3" s="20"/>
      <c r="K3" s="20"/>
      <c r="L3" s="19" t="s">
        <v>4</v>
      </c>
      <c r="M3" s="19"/>
      <c r="N3" s="1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</row>
    <row r="4" spans="1:202" ht="43.5" customHeight="1" x14ac:dyDescent="0.2">
      <c r="A4" s="21"/>
      <c r="B4" s="21"/>
      <c r="C4" s="10"/>
      <c r="D4" s="10"/>
      <c r="E4" s="6">
        <v>45717</v>
      </c>
      <c r="F4" s="11"/>
      <c r="G4" s="11"/>
      <c r="H4" s="11" t="s">
        <v>5</v>
      </c>
      <c r="I4" s="11" t="s">
        <v>6</v>
      </c>
      <c r="J4" s="11" t="s">
        <v>7</v>
      </c>
      <c r="K4" s="11" t="s">
        <v>2</v>
      </c>
      <c r="L4" s="6">
        <f>E4</f>
        <v>45717</v>
      </c>
      <c r="M4" s="6" t="str">
        <f>H4</f>
        <v>Sept. 2025</v>
      </c>
      <c r="N4" s="6" t="str">
        <f>I3</f>
        <v>Dec. 2025</v>
      </c>
    </row>
    <row r="5" spans="1:202" ht="27.75" customHeight="1" x14ac:dyDescent="0.2">
      <c r="A5" s="12"/>
      <c r="B5" s="17" t="s">
        <v>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202" s="2" customFormat="1" ht="18" x14ac:dyDescent="0.25">
      <c r="A6" s="8">
        <v>1</v>
      </c>
      <c r="B6" s="8" t="s">
        <v>10</v>
      </c>
      <c r="C6" s="8">
        <v>38047060.840000004</v>
      </c>
      <c r="D6" s="8">
        <v>40332417.799999997</v>
      </c>
      <c r="E6" s="5">
        <f t="shared" ref="E6:E39" si="0">(D6/C6)*100</f>
        <v>106.00665835821235</v>
      </c>
      <c r="F6" s="8">
        <v>39385832.609999999</v>
      </c>
      <c r="G6" s="8">
        <v>44024533.770000003</v>
      </c>
      <c r="H6" s="5">
        <f t="shared" ref="H6:H39" si="1">(G6/F6)*100</f>
        <v>111.77758816458851</v>
      </c>
      <c r="I6" s="13">
        <v>40042405.030000001</v>
      </c>
      <c r="J6" s="13">
        <v>46086211.850000001</v>
      </c>
      <c r="K6" s="5">
        <f t="shared" ref="K6:K39" si="2">(J6/I6)*100</f>
        <v>115.09351602500386</v>
      </c>
      <c r="L6" s="13">
        <v>2521647.88</v>
      </c>
      <c r="M6" s="13">
        <v>2529388.85</v>
      </c>
      <c r="N6" s="13">
        <v>2611130.2000000002</v>
      </c>
    </row>
    <row r="7" spans="1:202" s="2" customFormat="1" ht="18" x14ac:dyDescent="0.25">
      <c r="A7" s="8">
        <v>2</v>
      </c>
      <c r="B7" s="8" t="s">
        <v>11</v>
      </c>
      <c r="C7" s="8">
        <v>1315261.8799999999</v>
      </c>
      <c r="D7" s="8">
        <v>1050084.1499999999</v>
      </c>
      <c r="E7" s="5">
        <f t="shared" si="0"/>
        <v>79.838408302383101</v>
      </c>
      <c r="F7" s="8">
        <v>1364301.83</v>
      </c>
      <c r="G7" s="8">
        <v>1082465.3</v>
      </c>
      <c r="H7" s="5">
        <f t="shared" si="1"/>
        <v>79.342069049339329</v>
      </c>
      <c r="I7" s="13">
        <v>1456356.71</v>
      </c>
      <c r="J7" s="13">
        <v>1133982.75</v>
      </c>
      <c r="K7" s="5">
        <f t="shared" si="2"/>
        <v>77.86435439982283</v>
      </c>
      <c r="L7" s="13">
        <v>16950.2</v>
      </c>
      <c r="M7" s="13">
        <v>13814.14</v>
      </c>
      <c r="N7" s="13">
        <v>13739.36</v>
      </c>
    </row>
    <row r="8" spans="1:202" s="2" customFormat="1" ht="18" x14ac:dyDescent="0.25">
      <c r="A8" s="8">
        <v>3</v>
      </c>
      <c r="B8" s="8" t="s">
        <v>12</v>
      </c>
      <c r="C8" s="8">
        <v>4528050.9800000004</v>
      </c>
      <c r="D8" s="8">
        <v>1976464.39</v>
      </c>
      <c r="E8" s="5">
        <f t="shared" si="0"/>
        <v>43.649340493953531</v>
      </c>
      <c r="F8" s="8">
        <v>4760706.49</v>
      </c>
      <c r="G8" s="8">
        <v>1973873.2</v>
      </c>
      <c r="H8" s="5">
        <f t="shared" si="1"/>
        <v>41.46177051969444</v>
      </c>
      <c r="I8" s="13">
        <v>4902003.32</v>
      </c>
      <c r="J8" s="13">
        <v>2048710.13</v>
      </c>
      <c r="K8" s="5">
        <f t="shared" si="2"/>
        <v>41.793323999625521</v>
      </c>
      <c r="L8" s="13">
        <v>916543.46</v>
      </c>
      <c r="M8" s="13">
        <v>926489.79</v>
      </c>
      <c r="N8" s="13">
        <v>977046.61</v>
      </c>
    </row>
    <row r="9" spans="1:202" s="2" customFormat="1" ht="18" x14ac:dyDescent="0.25">
      <c r="A9" s="8">
        <v>4</v>
      </c>
      <c r="B9" s="8" t="s">
        <v>13</v>
      </c>
      <c r="C9" s="8">
        <v>698511</v>
      </c>
      <c r="D9" s="8">
        <v>632774.30000000005</v>
      </c>
      <c r="E9" s="5">
        <f t="shared" si="0"/>
        <v>90.589024367547538</v>
      </c>
      <c r="F9" s="8">
        <v>706111.15</v>
      </c>
      <c r="G9" s="8">
        <v>662262.18999999994</v>
      </c>
      <c r="H9" s="5">
        <f t="shared" si="1"/>
        <v>93.790076817226293</v>
      </c>
      <c r="I9" s="13">
        <v>737943.61</v>
      </c>
      <c r="J9" s="13">
        <v>687298.79</v>
      </c>
      <c r="K9" s="5">
        <f t="shared" si="2"/>
        <v>93.137033871734459</v>
      </c>
      <c r="L9" s="13">
        <v>12968.09</v>
      </c>
      <c r="M9" s="13">
        <v>14220.58</v>
      </c>
      <c r="N9" s="13">
        <v>14426.24</v>
      </c>
    </row>
    <row r="10" spans="1:202" s="2" customFormat="1" ht="18" x14ac:dyDescent="0.25">
      <c r="A10" s="8">
        <v>5</v>
      </c>
      <c r="B10" s="8" t="s">
        <v>14</v>
      </c>
      <c r="C10" s="8">
        <v>1736024.78</v>
      </c>
      <c r="D10" s="8">
        <v>2286403.27</v>
      </c>
      <c r="E10" s="5">
        <f t="shared" si="0"/>
        <v>131.70337752897743</v>
      </c>
      <c r="F10" s="8">
        <v>1871210.82</v>
      </c>
      <c r="G10" s="8">
        <v>2475906.39</v>
      </c>
      <c r="H10" s="5">
        <f t="shared" si="1"/>
        <v>132.31573714393124</v>
      </c>
      <c r="I10" s="13">
        <v>1916227.49</v>
      </c>
      <c r="J10" s="13">
        <v>2492813.5299999998</v>
      </c>
      <c r="K10" s="5">
        <f t="shared" si="2"/>
        <v>130.089644523365</v>
      </c>
      <c r="L10" s="13">
        <v>10150.379999999999</v>
      </c>
      <c r="M10" s="13">
        <v>10505.58</v>
      </c>
      <c r="N10" s="13">
        <v>10944.89</v>
      </c>
    </row>
    <row r="11" spans="1:202" s="2" customFormat="1" ht="18" x14ac:dyDescent="0.25">
      <c r="A11" s="8">
        <v>6</v>
      </c>
      <c r="B11" s="8" t="s">
        <v>15</v>
      </c>
      <c r="C11" s="8">
        <v>3304411.33</v>
      </c>
      <c r="D11" s="8">
        <v>2424884.15</v>
      </c>
      <c r="E11" s="5">
        <f t="shared" si="0"/>
        <v>73.383241607515004</v>
      </c>
      <c r="F11" s="8">
        <v>3314674.72</v>
      </c>
      <c r="G11" s="8">
        <v>2525277.5499999998</v>
      </c>
      <c r="H11" s="5">
        <f t="shared" si="1"/>
        <v>76.184777189841412</v>
      </c>
      <c r="I11" s="13">
        <v>3363050.34</v>
      </c>
      <c r="J11" s="13">
        <v>2577709.06</v>
      </c>
      <c r="K11" s="5">
        <f t="shared" si="2"/>
        <v>76.647947529682241</v>
      </c>
      <c r="L11" s="13">
        <v>122808.46</v>
      </c>
      <c r="M11" s="13">
        <v>126808.55</v>
      </c>
      <c r="N11" s="13">
        <v>128378.76</v>
      </c>
    </row>
    <row r="12" spans="1:202" s="2" customFormat="1" ht="18" x14ac:dyDescent="0.25">
      <c r="A12" s="8">
        <v>7</v>
      </c>
      <c r="B12" s="8" t="s">
        <v>16</v>
      </c>
      <c r="C12" s="8">
        <v>2714590.24</v>
      </c>
      <c r="D12" s="8">
        <v>2127656.56</v>
      </c>
      <c r="E12" s="5">
        <f t="shared" si="0"/>
        <v>78.378553368702882</v>
      </c>
      <c r="F12" s="8">
        <v>2790737.01</v>
      </c>
      <c r="G12" s="8">
        <v>2293889.77</v>
      </c>
      <c r="H12" s="5">
        <f t="shared" si="1"/>
        <v>82.196558177296694</v>
      </c>
      <c r="I12" s="13">
        <v>2895239.97</v>
      </c>
      <c r="J12" s="13">
        <v>2379148.4300000002</v>
      </c>
      <c r="K12" s="5">
        <f t="shared" si="2"/>
        <v>82.174481378135994</v>
      </c>
      <c r="L12" s="13">
        <v>61490.34</v>
      </c>
      <c r="M12" s="13">
        <v>64825.72</v>
      </c>
      <c r="N12" s="13">
        <v>66074.38</v>
      </c>
    </row>
    <row r="13" spans="1:202" s="2" customFormat="1" ht="18" x14ac:dyDescent="0.25">
      <c r="A13" s="8">
        <v>8</v>
      </c>
      <c r="B13" s="8" t="s">
        <v>17</v>
      </c>
      <c r="C13" s="8">
        <v>445722.18</v>
      </c>
      <c r="D13" s="8">
        <v>357167.27</v>
      </c>
      <c r="E13" s="5">
        <f t="shared" si="0"/>
        <v>80.132263106134857</v>
      </c>
      <c r="F13" s="8">
        <v>432318.94</v>
      </c>
      <c r="G13" s="8">
        <v>442696.41</v>
      </c>
      <c r="H13" s="5">
        <f t="shared" si="1"/>
        <v>102.40041993071134</v>
      </c>
      <c r="I13" s="13">
        <v>450709.67</v>
      </c>
      <c r="J13" s="13">
        <v>413870.62</v>
      </c>
      <c r="K13" s="5">
        <f t="shared" si="2"/>
        <v>91.826434520475232</v>
      </c>
      <c r="L13" s="13">
        <v>2615.14</v>
      </c>
      <c r="M13" s="13">
        <v>2383.6799999999998</v>
      </c>
      <c r="N13" s="13">
        <v>2457.38</v>
      </c>
    </row>
    <row r="14" spans="1:202" s="2" customFormat="1" ht="18" x14ac:dyDescent="0.25">
      <c r="A14" s="8">
        <v>9</v>
      </c>
      <c r="B14" s="8" t="s">
        <v>18</v>
      </c>
      <c r="C14" s="8">
        <v>396147.69</v>
      </c>
      <c r="D14" s="8">
        <v>281869.61</v>
      </c>
      <c r="E14" s="5">
        <f t="shared" si="0"/>
        <v>71.152657737320141</v>
      </c>
      <c r="F14" s="8">
        <v>407390.85</v>
      </c>
      <c r="G14" s="8">
        <v>286844.69</v>
      </c>
      <c r="H14" s="5">
        <f t="shared" si="1"/>
        <v>70.410194534315153</v>
      </c>
      <c r="I14" s="13">
        <v>417464.26</v>
      </c>
      <c r="J14" s="13">
        <v>300285.61</v>
      </c>
      <c r="K14" s="5">
        <f t="shared" si="2"/>
        <v>71.930854631723435</v>
      </c>
      <c r="L14" s="13">
        <v>3033.93</v>
      </c>
      <c r="M14" s="13">
        <v>2986.11</v>
      </c>
      <c r="N14" s="13">
        <v>3259.81</v>
      </c>
    </row>
    <row r="15" spans="1:202" s="2" customFormat="1" ht="18" x14ac:dyDescent="0.25">
      <c r="A15" s="8">
        <v>10</v>
      </c>
      <c r="B15" s="8" t="s">
        <v>19</v>
      </c>
      <c r="C15" s="8">
        <v>108170.91</v>
      </c>
      <c r="D15" s="8">
        <v>23799.360000000001</v>
      </c>
      <c r="E15" s="5">
        <f t="shared" si="0"/>
        <v>22.001626869922791</v>
      </c>
      <c r="F15" s="8">
        <v>108709.41</v>
      </c>
      <c r="G15" s="8">
        <v>25040.37</v>
      </c>
      <c r="H15" s="5">
        <f t="shared" si="1"/>
        <v>23.034224912084426</v>
      </c>
      <c r="I15" s="13">
        <v>111702.72</v>
      </c>
      <c r="J15" s="13">
        <v>26113.37</v>
      </c>
      <c r="K15" s="5">
        <f t="shared" si="2"/>
        <v>23.377559651188442</v>
      </c>
      <c r="L15" s="13">
        <v>11016.26</v>
      </c>
      <c r="M15" s="13">
        <v>200.27</v>
      </c>
      <c r="N15" s="13">
        <v>201.05</v>
      </c>
    </row>
    <row r="16" spans="1:202" s="2" customFormat="1" ht="18" x14ac:dyDescent="0.25">
      <c r="A16" s="8">
        <v>11</v>
      </c>
      <c r="B16" s="8" t="s">
        <v>20</v>
      </c>
      <c r="C16" s="8">
        <v>783018.54</v>
      </c>
      <c r="D16" s="8">
        <v>451661.5</v>
      </c>
      <c r="E16" s="5">
        <f t="shared" si="0"/>
        <v>57.682095241320852</v>
      </c>
      <c r="F16" s="8">
        <v>819003.42</v>
      </c>
      <c r="G16" s="8">
        <v>483573.32</v>
      </c>
      <c r="H16" s="5">
        <f t="shared" si="1"/>
        <v>59.044114858519151</v>
      </c>
      <c r="I16" s="13">
        <v>876473.92</v>
      </c>
      <c r="J16" s="13">
        <v>497720.6</v>
      </c>
      <c r="K16" s="5">
        <f t="shared" si="2"/>
        <v>56.786698228282702</v>
      </c>
      <c r="L16" s="13">
        <v>15422.94</v>
      </c>
      <c r="M16" s="13">
        <v>17940.62</v>
      </c>
      <c r="N16" s="13">
        <v>18430.89</v>
      </c>
    </row>
    <row r="17" spans="1:14" s="2" customFormat="1" ht="18" x14ac:dyDescent="0.25">
      <c r="A17" s="8">
        <v>12</v>
      </c>
      <c r="B17" s="8" t="s">
        <v>21</v>
      </c>
      <c r="C17" s="8">
        <v>685102.44</v>
      </c>
      <c r="D17" s="8">
        <v>504143.54</v>
      </c>
      <c r="E17" s="5">
        <f t="shared" si="0"/>
        <v>73.586592393394483</v>
      </c>
      <c r="F17" s="8">
        <v>686388.03</v>
      </c>
      <c r="G17" s="8">
        <v>531399.57999999996</v>
      </c>
      <c r="H17" s="5">
        <f t="shared" si="1"/>
        <v>77.419703837201226</v>
      </c>
      <c r="I17" s="13">
        <v>706811.46</v>
      </c>
      <c r="J17" s="13">
        <v>544039.25</v>
      </c>
      <c r="K17" s="5">
        <f t="shared" si="2"/>
        <v>76.970915270672052</v>
      </c>
      <c r="L17" s="13">
        <v>15872.6</v>
      </c>
      <c r="M17" s="13">
        <v>24962.83</v>
      </c>
      <c r="N17" s="13">
        <v>25463.81</v>
      </c>
    </row>
    <row r="18" spans="1:14" s="2" customFormat="1" ht="18" x14ac:dyDescent="0.25">
      <c r="A18" s="8">
        <v>13</v>
      </c>
      <c r="B18" s="8" t="s">
        <v>22</v>
      </c>
      <c r="C18" s="8">
        <v>6320988.8600000003</v>
      </c>
      <c r="D18" s="8">
        <v>2988714.18</v>
      </c>
      <c r="E18" s="5">
        <f t="shared" si="0"/>
        <v>47.282383282036037</v>
      </c>
      <c r="F18" s="8">
        <v>6313274.1900000004</v>
      </c>
      <c r="G18" s="8">
        <v>3307382.44</v>
      </c>
      <c r="H18" s="5">
        <f t="shared" si="1"/>
        <v>52.387752225917495</v>
      </c>
      <c r="I18" s="13">
        <v>7488892.4699999997</v>
      </c>
      <c r="J18" s="13">
        <v>3529543.51</v>
      </c>
      <c r="K18" s="5">
        <f t="shared" si="2"/>
        <v>47.130380415249839</v>
      </c>
      <c r="L18" s="13">
        <v>205021.51</v>
      </c>
      <c r="M18" s="13">
        <v>217650.71</v>
      </c>
      <c r="N18" s="13">
        <v>495739.5</v>
      </c>
    </row>
    <row r="19" spans="1:14" s="2" customFormat="1" ht="18" x14ac:dyDescent="0.25">
      <c r="A19" s="8">
        <v>14</v>
      </c>
      <c r="B19" s="8" t="s">
        <v>23</v>
      </c>
      <c r="C19" s="8">
        <v>912418.61</v>
      </c>
      <c r="D19" s="8">
        <v>578331.01</v>
      </c>
      <c r="E19" s="5">
        <f t="shared" si="0"/>
        <v>63.384394362583208</v>
      </c>
      <c r="F19" s="8">
        <v>939115.12</v>
      </c>
      <c r="G19" s="8">
        <v>618777.44999999995</v>
      </c>
      <c r="H19" s="5">
        <f t="shared" si="1"/>
        <v>65.889414068852375</v>
      </c>
      <c r="I19" s="13">
        <v>1010083.01</v>
      </c>
      <c r="J19" s="13">
        <v>643068.05000000005</v>
      </c>
      <c r="K19" s="5">
        <f t="shared" si="2"/>
        <v>63.664871464375985</v>
      </c>
      <c r="L19" s="13">
        <v>19997.900000000001</v>
      </c>
      <c r="M19" s="13">
        <v>20604.150000000001</v>
      </c>
      <c r="N19" s="13">
        <v>20615.669999999998</v>
      </c>
    </row>
    <row r="20" spans="1:14" s="2" customFormat="1" ht="18" x14ac:dyDescent="0.25">
      <c r="A20" s="8">
        <v>15</v>
      </c>
      <c r="B20" s="8" t="s">
        <v>24</v>
      </c>
      <c r="C20" s="8">
        <v>2985990.01</v>
      </c>
      <c r="D20" s="8">
        <v>2208698.4300000002</v>
      </c>
      <c r="E20" s="5">
        <f t="shared" si="0"/>
        <v>73.968714650857137</v>
      </c>
      <c r="F20" s="8">
        <v>3091883.03</v>
      </c>
      <c r="G20" s="8">
        <v>2384568.94</v>
      </c>
      <c r="H20" s="5">
        <f t="shared" si="1"/>
        <v>77.123517185577356</v>
      </c>
      <c r="I20" s="13">
        <v>3121210.28</v>
      </c>
      <c r="J20" s="13">
        <v>2449754.87</v>
      </c>
      <c r="K20" s="5">
        <f t="shared" si="2"/>
        <v>78.487338251365756</v>
      </c>
      <c r="L20" s="13">
        <v>227683.65</v>
      </c>
      <c r="M20" s="13">
        <v>220776.69</v>
      </c>
      <c r="N20" s="13">
        <v>229794.11</v>
      </c>
    </row>
    <row r="21" spans="1:14" s="2" customFormat="1" ht="18" x14ac:dyDescent="0.25">
      <c r="A21" s="8">
        <v>16</v>
      </c>
      <c r="B21" s="8" t="s">
        <v>25</v>
      </c>
      <c r="C21" s="8">
        <v>2097812.37</v>
      </c>
      <c r="D21" s="8">
        <v>1396843.91</v>
      </c>
      <c r="E21" s="5">
        <f t="shared" si="0"/>
        <v>66.585740935448854</v>
      </c>
      <c r="F21" s="8">
        <v>2196866.2200000002</v>
      </c>
      <c r="G21" s="8">
        <v>1455680.7</v>
      </c>
      <c r="H21" s="5">
        <f t="shared" si="1"/>
        <v>66.261690709596323</v>
      </c>
      <c r="I21" s="13">
        <v>2264856.34</v>
      </c>
      <c r="J21" s="13">
        <v>1544075.49</v>
      </c>
      <c r="K21" s="5">
        <f t="shared" si="2"/>
        <v>68.175427409228078</v>
      </c>
      <c r="L21" s="13">
        <v>46164.14</v>
      </c>
      <c r="M21" s="13">
        <v>49200.27</v>
      </c>
      <c r="N21" s="13">
        <v>49843.41</v>
      </c>
    </row>
    <row r="22" spans="1:14" s="2" customFormat="1" ht="18" x14ac:dyDescent="0.25">
      <c r="A22" s="8">
        <v>17</v>
      </c>
      <c r="B22" s="8" t="s">
        <v>26</v>
      </c>
      <c r="C22" s="8">
        <v>6064442.8300000001</v>
      </c>
      <c r="D22" s="8">
        <v>3351523.01</v>
      </c>
      <c r="E22" s="5">
        <f t="shared" si="0"/>
        <v>55.265143129397757</v>
      </c>
      <c r="F22" s="8">
        <v>6356854.0899999999</v>
      </c>
      <c r="G22" s="8">
        <v>3519104.12</v>
      </c>
      <c r="H22" s="5">
        <f t="shared" si="1"/>
        <v>55.359208661654215</v>
      </c>
      <c r="I22" s="13">
        <v>6567695.5300000003</v>
      </c>
      <c r="J22" s="13">
        <v>3662659.55</v>
      </c>
      <c r="K22" s="5">
        <f t="shared" si="2"/>
        <v>55.767803688061647</v>
      </c>
      <c r="L22" s="13">
        <v>1697918.79</v>
      </c>
      <c r="M22" s="13">
        <v>1697930.76</v>
      </c>
      <c r="N22" s="13">
        <v>1770081.39</v>
      </c>
    </row>
    <row r="23" spans="1:14" s="2" customFormat="1" ht="18" x14ac:dyDescent="0.25">
      <c r="A23" s="8">
        <v>18</v>
      </c>
      <c r="B23" s="8" t="s">
        <v>27</v>
      </c>
      <c r="C23" s="8">
        <v>2236136.87</v>
      </c>
      <c r="D23" s="8">
        <v>1199541.8799999999</v>
      </c>
      <c r="E23" s="5">
        <f t="shared" si="0"/>
        <v>53.643490972893794</v>
      </c>
      <c r="F23" s="8">
        <v>2327760.56</v>
      </c>
      <c r="G23" s="8">
        <v>1237583.07</v>
      </c>
      <c r="H23" s="5">
        <f t="shared" si="1"/>
        <v>53.166253061698065</v>
      </c>
      <c r="I23" s="13">
        <v>2392987.9</v>
      </c>
      <c r="J23" s="13">
        <v>1285878.8400000001</v>
      </c>
      <c r="K23" s="5">
        <f t="shared" si="2"/>
        <v>53.735283826550074</v>
      </c>
      <c r="L23" s="13">
        <v>297174.21000000002</v>
      </c>
      <c r="M23" s="13">
        <v>300100.19</v>
      </c>
      <c r="N23" s="13">
        <v>313648.14</v>
      </c>
    </row>
    <row r="24" spans="1:14" s="2" customFormat="1" ht="18" x14ac:dyDescent="0.25">
      <c r="A24" s="8">
        <v>19</v>
      </c>
      <c r="B24" s="8" t="s">
        <v>28</v>
      </c>
      <c r="C24" s="8">
        <v>2775418.67</v>
      </c>
      <c r="D24" s="8">
        <v>2475535.17</v>
      </c>
      <c r="E24" s="5">
        <f t="shared" si="0"/>
        <v>89.1950175574772</v>
      </c>
      <c r="F24" s="8">
        <v>2903914.91</v>
      </c>
      <c r="G24" s="8">
        <v>2631587.12</v>
      </c>
      <c r="H24" s="5">
        <f t="shared" si="1"/>
        <v>90.622046497912024</v>
      </c>
      <c r="I24" s="13">
        <v>3000356.85</v>
      </c>
      <c r="J24" s="13">
        <v>2749152.78</v>
      </c>
      <c r="K24" s="5">
        <f t="shared" si="2"/>
        <v>91.627526905674557</v>
      </c>
      <c r="L24" s="13">
        <v>44985.83</v>
      </c>
      <c r="M24" s="13">
        <v>49547.15</v>
      </c>
      <c r="N24" s="13">
        <v>52402.38</v>
      </c>
    </row>
    <row r="25" spans="1:14" s="2" customFormat="1" ht="18" x14ac:dyDescent="0.25">
      <c r="A25" s="8">
        <v>20</v>
      </c>
      <c r="B25" s="8" t="s">
        <v>29</v>
      </c>
      <c r="C25" s="8">
        <v>572868.24</v>
      </c>
      <c r="D25" s="8">
        <v>367014.83</v>
      </c>
      <c r="E25" s="5">
        <f t="shared" si="0"/>
        <v>64.066185620623699</v>
      </c>
      <c r="F25" s="8">
        <v>588324.84</v>
      </c>
      <c r="G25" s="8">
        <v>381968.76</v>
      </c>
      <c r="H25" s="5">
        <f t="shared" si="1"/>
        <v>64.924805826658627</v>
      </c>
      <c r="I25" s="13">
        <v>609787.72</v>
      </c>
      <c r="J25" s="13">
        <v>374961.43</v>
      </c>
      <c r="K25" s="5">
        <f t="shared" si="2"/>
        <v>61.49048557422573</v>
      </c>
      <c r="L25" s="13">
        <v>36127.35</v>
      </c>
      <c r="M25" s="13">
        <v>37438.730000000003</v>
      </c>
      <c r="N25" s="13">
        <v>37255.35</v>
      </c>
    </row>
    <row r="26" spans="1:14" s="2" customFormat="1" ht="18" x14ac:dyDescent="0.25">
      <c r="A26" s="8">
        <v>21</v>
      </c>
      <c r="B26" s="8" t="s">
        <v>30</v>
      </c>
      <c r="C26" s="8">
        <v>1568916.55</v>
      </c>
      <c r="D26" s="8">
        <v>2849994.69</v>
      </c>
      <c r="E26" s="5">
        <f t="shared" si="0"/>
        <v>181.65368260026321</v>
      </c>
      <c r="F26" s="8">
        <v>1573199.47</v>
      </c>
      <c r="G26" s="8">
        <v>2843457.7</v>
      </c>
      <c r="H26" s="5">
        <f t="shared" si="1"/>
        <v>180.74362178624432</v>
      </c>
      <c r="I26" s="13">
        <v>1675373.28</v>
      </c>
      <c r="J26" s="13">
        <v>3009773.46</v>
      </c>
      <c r="K26" s="5">
        <f t="shared" si="2"/>
        <v>179.64793254909733</v>
      </c>
      <c r="L26" s="13">
        <v>22898.66</v>
      </c>
      <c r="M26" s="13">
        <v>25240.080000000002</v>
      </c>
      <c r="N26" s="13">
        <v>27432.34</v>
      </c>
    </row>
    <row r="27" spans="1:14" s="2" customFormat="1" ht="18" x14ac:dyDescent="0.25">
      <c r="A27" s="8">
        <v>22</v>
      </c>
      <c r="B27" s="8" t="s">
        <v>31</v>
      </c>
      <c r="C27" s="8">
        <v>310256.92</v>
      </c>
      <c r="D27" s="8">
        <v>195173.2</v>
      </c>
      <c r="E27" s="5">
        <f t="shared" si="0"/>
        <v>62.906961108232494</v>
      </c>
      <c r="F27" s="8">
        <v>309417.02</v>
      </c>
      <c r="G27" s="8">
        <v>203225.08</v>
      </c>
      <c r="H27" s="5">
        <f t="shared" si="1"/>
        <v>65.679993944741625</v>
      </c>
      <c r="I27" s="13">
        <v>317862.2</v>
      </c>
      <c r="J27" s="13">
        <v>210210.36</v>
      </c>
      <c r="K27" s="5">
        <f t="shared" si="2"/>
        <v>66.132544228285084</v>
      </c>
      <c r="L27" s="13">
        <v>2235.2800000000002</v>
      </c>
      <c r="M27" s="13">
        <v>2305.2600000000002</v>
      </c>
      <c r="N27" s="13">
        <v>2300.4</v>
      </c>
    </row>
    <row r="28" spans="1:14" s="2" customFormat="1" ht="18" x14ac:dyDescent="0.25">
      <c r="A28" s="8">
        <v>23</v>
      </c>
      <c r="B28" s="8" t="s">
        <v>32</v>
      </c>
      <c r="C28" s="8">
        <v>3031924.18</v>
      </c>
      <c r="D28" s="8">
        <v>1152475.7</v>
      </c>
      <c r="E28" s="5">
        <f t="shared" si="0"/>
        <v>38.01136280393397</v>
      </c>
      <c r="F28" s="8">
        <v>3190169.29</v>
      </c>
      <c r="G28" s="8">
        <v>1208241.9099999999</v>
      </c>
      <c r="H28" s="5">
        <f t="shared" si="1"/>
        <v>37.873912014242975</v>
      </c>
      <c r="I28" s="13">
        <v>3227173.44</v>
      </c>
      <c r="J28" s="13">
        <v>1254961.3799999999</v>
      </c>
      <c r="K28" s="5">
        <f t="shared" si="2"/>
        <v>38.887323638855925</v>
      </c>
      <c r="L28" s="13">
        <v>643334.21</v>
      </c>
      <c r="M28" s="13">
        <v>655462.30000000005</v>
      </c>
      <c r="N28" s="13">
        <v>672040.12</v>
      </c>
    </row>
    <row r="29" spans="1:14" s="2" customFormat="1" ht="18" x14ac:dyDescent="0.25">
      <c r="A29" s="8">
        <v>24</v>
      </c>
      <c r="B29" s="8" t="s">
        <v>33</v>
      </c>
      <c r="C29" s="8">
        <v>1044111.23</v>
      </c>
      <c r="D29" s="8">
        <v>887449.42</v>
      </c>
      <c r="E29" s="5">
        <f t="shared" si="0"/>
        <v>84.995678094564695</v>
      </c>
      <c r="F29" s="8">
        <v>1092870.71</v>
      </c>
      <c r="G29" s="8">
        <v>923883.62</v>
      </c>
      <c r="H29" s="5">
        <f t="shared" si="1"/>
        <v>84.537320979166878</v>
      </c>
      <c r="I29" s="13">
        <v>1125265.19</v>
      </c>
      <c r="J29" s="13">
        <v>957460.74</v>
      </c>
      <c r="K29" s="5">
        <f t="shared" si="2"/>
        <v>85.087564114553302</v>
      </c>
      <c r="L29" s="13">
        <v>22320.51</v>
      </c>
      <c r="M29" s="13">
        <v>25546.11</v>
      </c>
      <c r="N29" s="13">
        <v>25930.67</v>
      </c>
    </row>
    <row r="30" spans="1:14" s="2" customFormat="1" ht="18" x14ac:dyDescent="0.25">
      <c r="A30" s="8">
        <v>25</v>
      </c>
      <c r="B30" s="8" t="s">
        <v>34</v>
      </c>
      <c r="C30" s="8">
        <v>929999.94</v>
      </c>
      <c r="D30" s="8">
        <v>811300.46</v>
      </c>
      <c r="E30" s="5">
        <f t="shared" si="0"/>
        <v>87.236614230319205</v>
      </c>
      <c r="F30" s="8">
        <v>950899.33</v>
      </c>
      <c r="G30" s="8">
        <v>855144.87</v>
      </c>
      <c r="H30" s="5">
        <f t="shared" si="1"/>
        <v>89.930115946132801</v>
      </c>
      <c r="I30" s="13">
        <v>975947.43</v>
      </c>
      <c r="J30" s="13">
        <v>878704.2</v>
      </c>
      <c r="K30" s="5">
        <f t="shared" si="2"/>
        <v>90.036017616235725</v>
      </c>
      <c r="L30" s="13">
        <v>14410.75</v>
      </c>
      <c r="M30" s="13">
        <v>14542.86</v>
      </c>
      <c r="N30" s="13">
        <v>15655.37</v>
      </c>
    </row>
    <row r="31" spans="1:14" s="2" customFormat="1" ht="18" x14ac:dyDescent="0.25">
      <c r="A31" s="8">
        <v>26</v>
      </c>
      <c r="B31" s="8" t="s">
        <v>35</v>
      </c>
      <c r="C31" s="8">
        <v>1257836.25</v>
      </c>
      <c r="D31" s="8">
        <v>482620.88</v>
      </c>
      <c r="E31" s="5">
        <f t="shared" si="0"/>
        <v>38.369134297091534</v>
      </c>
      <c r="F31" s="8">
        <v>1316107.78</v>
      </c>
      <c r="G31" s="8">
        <v>494385.07</v>
      </c>
      <c r="H31" s="5">
        <f t="shared" si="1"/>
        <v>37.564178064504716</v>
      </c>
      <c r="I31" s="13">
        <v>1367783.57</v>
      </c>
      <c r="J31" s="13">
        <v>518156.71</v>
      </c>
      <c r="K31" s="5">
        <f t="shared" si="2"/>
        <v>37.88294591080664</v>
      </c>
      <c r="L31" s="13">
        <v>266374.93</v>
      </c>
      <c r="M31" s="13">
        <v>275381.26</v>
      </c>
      <c r="N31" s="13">
        <v>271686.40999999997</v>
      </c>
    </row>
    <row r="32" spans="1:14" s="2" customFormat="1" ht="18" x14ac:dyDescent="0.25">
      <c r="A32" s="8">
        <v>27</v>
      </c>
      <c r="B32" s="8" t="s">
        <v>36</v>
      </c>
      <c r="C32" s="8">
        <v>8984956.8399999999</v>
      </c>
      <c r="D32" s="8">
        <v>8817447.4000000004</v>
      </c>
      <c r="E32" s="5">
        <f t="shared" si="0"/>
        <v>98.135667839223601</v>
      </c>
      <c r="F32" s="8">
        <v>9186199.7200000007</v>
      </c>
      <c r="G32" s="8">
        <v>9327554.6899999995</v>
      </c>
      <c r="H32" s="5">
        <f t="shared" si="1"/>
        <v>101.53877527496211</v>
      </c>
      <c r="I32" s="13">
        <v>9565033.1999999993</v>
      </c>
      <c r="J32" s="13">
        <v>9680990.4900000002</v>
      </c>
      <c r="K32" s="5">
        <f t="shared" si="2"/>
        <v>101.21230410365958</v>
      </c>
      <c r="L32" s="13">
        <v>841358.28</v>
      </c>
      <c r="M32" s="13">
        <v>847962.31</v>
      </c>
      <c r="N32" s="13">
        <v>891223.88</v>
      </c>
    </row>
    <row r="33" spans="1:14" s="2" customFormat="1" ht="18" x14ac:dyDescent="0.25">
      <c r="A33" s="8">
        <v>28</v>
      </c>
      <c r="B33" s="8" t="s">
        <v>37</v>
      </c>
      <c r="C33" s="8">
        <v>1368645.16</v>
      </c>
      <c r="D33" s="8">
        <v>1454985.88</v>
      </c>
      <c r="E33" s="5">
        <f t="shared" si="0"/>
        <v>106.30848100905862</v>
      </c>
      <c r="F33" s="8">
        <v>1383916.95</v>
      </c>
      <c r="G33" s="8">
        <v>1521015.4</v>
      </c>
      <c r="H33" s="5">
        <f t="shared" si="1"/>
        <v>109.9065518346314</v>
      </c>
      <c r="I33" s="13">
        <v>1416398.61</v>
      </c>
      <c r="J33" s="13">
        <v>1554021.61</v>
      </c>
      <c r="K33" s="5">
        <f t="shared" si="2"/>
        <v>109.71640320940446</v>
      </c>
      <c r="L33" s="13">
        <v>22316.6</v>
      </c>
      <c r="M33" s="13">
        <v>26443.98</v>
      </c>
      <c r="N33" s="13">
        <v>28039.45</v>
      </c>
    </row>
    <row r="34" spans="1:14" s="2" customFormat="1" ht="18" x14ac:dyDescent="0.25">
      <c r="A34" s="8">
        <v>29</v>
      </c>
      <c r="B34" s="8" t="s">
        <v>38</v>
      </c>
      <c r="C34" s="8">
        <v>14181868.710000001</v>
      </c>
      <c r="D34" s="8">
        <v>16740378.76</v>
      </c>
      <c r="E34" s="5">
        <f t="shared" si="0"/>
        <v>118.0407117166155</v>
      </c>
      <c r="F34" s="8">
        <v>14718493.470000001</v>
      </c>
      <c r="G34" s="8">
        <v>18164603.66</v>
      </c>
      <c r="H34" s="5">
        <f t="shared" si="1"/>
        <v>123.41347093045928</v>
      </c>
      <c r="I34" s="13">
        <v>15154743.02</v>
      </c>
      <c r="J34" s="13">
        <v>19131766.899999999</v>
      </c>
      <c r="K34" s="5">
        <f t="shared" si="2"/>
        <v>126.24276686679177</v>
      </c>
      <c r="L34" s="13">
        <v>821757.15</v>
      </c>
      <c r="M34" s="13">
        <v>857345.46</v>
      </c>
      <c r="N34" s="13">
        <v>886638.53</v>
      </c>
    </row>
    <row r="35" spans="1:14" s="2" customFormat="1" ht="18" x14ac:dyDescent="0.25">
      <c r="A35" s="8">
        <v>30</v>
      </c>
      <c r="B35" s="8" t="s">
        <v>39</v>
      </c>
      <c r="C35" s="8">
        <v>1358633.51</v>
      </c>
      <c r="D35" s="8">
        <v>1206912.94</v>
      </c>
      <c r="E35" s="5">
        <f t="shared" si="0"/>
        <v>88.832855300323047</v>
      </c>
      <c r="F35" s="8">
        <v>1391399.47</v>
      </c>
      <c r="G35" s="8">
        <v>1235030.6100000001</v>
      </c>
      <c r="H35" s="5">
        <f t="shared" si="1"/>
        <v>88.761756535669818</v>
      </c>
      <c r="I35" s="13">
        <v>1452587.31</v>
      </c>
      <c r="J35" s="13">
        <v>1284519.98</v>
      </c>
      <c r="K35" s="5">
        <f t="shared" si="2"/>
        <v>88.429794970465494</v>
      </c>
      <c r="L35" s="13">
        <v>14774.55</v>
      </c>
      <c r="M35" s="13">
        <v>14955.53</v>
      </c>
      <c r="N35" s="13">
        <v>15170.31</v>
      </c>
    </row>
    <row r="36" spans="1:14" s="2" customFormat="1" ht="18" x14ac:dyDescent="0.25">
      <c r="A36" s="8">
        <v>31</v>
      </c>
      <c r="B36" s="8" t="s">
        <v>40</v>
      </c>
      <c r="C36" s="8">
        <v>557950.53</v>
      </c>
      <c r="D36" s="8">
        <v>289179.21999999997</v>
      </c>
      <c r="E36" s="5">
        <f t="shared" si="0"/>
        <v>51.828827907018912</v>
      </c>
      <c r="F36" s="8">
        <v>574265.74</v>
      </c>
      <c r="G36" s="8">
        <v>301080.53000000003</v>
      </c>
      <c r="H36" s="5">
        <f t="shared" si="1"/>
        <v>52.428781490603996</v>
      </c>
      <c r="I36" s="13">
        <v>582610.94999999995</v>
      </c>
      <c r="J36" s="13">
        <v>322092.53999999998</v>
      </c>
      <c r="K36" s="5">
        <f t="shared" si="2"/>
        <v>55.284326530423087</v>
      </c>
      <c r="L36" s="13">
        <v>8645.08</v>
      </c>
      <c r="M36" s="13">
        <v>9013.32</v>
      </c>
      <c r="N36" s="13">
        <v>9573.01</v>
      </c>
    </row>
    <row r="37" spans="1:14" s="2" customFormat="1" ht="18" x14ac:dyDescent="0.25">
      <c r="A37" s="8">
        <v>32</v>
      </c>
      <c r="B37" s="8" t="s">
        <v>41</v>
      </c>
      <c r="C37" s="8">
        <v>16148065.98</v>
      </c>
      <c r="D37" s="8">
        <v>10861254.76</v>
      </c>
      <c r="E37" s="5">
        <f t="shared" si="0"/>
        <v>67.260406128214242</v>
      </c>
      <c r="F37" s="8">
        <v>15857170.609999999</v>
      </c>
      <c r="G37" s="8">
        <v>11115904.289999999</v>
      </c>
      <c r="H37" s="5">
        <f t="shared" si="1"/>
        <v>70.100174636388047</v>
      </c>
      <c r="I37" s="13">
        <v>15837716.449999999</v>
      </c>
      <c r="J37" s="13">
        <v>11614157.91</v>
      </c>
      <c r="K37" s="5">
        <f t="shared" si="2"/>
        <v>73.332275815558006</v>
      </c>
      <c r="L37" s="13">
        <v>1799989.48</v>
      </c>
      <c r="M37" s="13">
        <v>1869945.58</v>
      </c>
      <c r="N37" s="13">
        <v>1905700.41</v>
      </c>
    </row>
    <row r="38" spans="1:14" s="2" customFormat="1" ht="18" x14ac:dyDescent="0.25">
      <c r="A38" s="8">
        <v>33</v>
      </c>
      <c r="B38" s="8" t="s">
        <v>42</v>
      </c>
      <c r="C38" s="8">
        <v>3142406.14</v>
      </c>
      <c r="D38" s="8">
        <v>2565145.2400000002</v>
      </c>
      <c r="E38" s="5">
        <f t="shared" si="0"/>
        <v>81.629971611498959</v>
      </c>
      <c r="F38" s="8">
        <v>3382280.89</v>
      </c>
      <c r="G38" s="8">
        <v>2614830.88</v>
      </c>
      <c r="H38" s="5">
        <f t="shared" si="1"/>
        <v>77.309690266440285</v>
      </c>
      <c r="I38" s="13">
        <v>3444654.34</v>
      </c>
      <c r="J38" s="13">
        <v>2753202.99</v>
      </c>
      <c r="K38" s="5">
        <f t="shared" si="2"/>
        <v>79.926829174970294</v>
      </c>
      <c r="L38" s="13">
        <v>144172.24</v>
      </c>
      <c r="M38" s="13">
        <v>161839.38</v>
      </c>
      <c r="N38" s="13">
        <v>161100.38</v>
      </c>
    </row>
    <row r="39" spans="1:14" s="2" customFormat="1" ht="22.5" x14ac:dyDescent="0.45">
      <c r="A39" s="15" t="s">
        <v>44</v>
      </c>
      <c r="B39" s="16"/>
      <c r="C39" s="9">
        <f>SUM(C5:C38)</f>
        <v>132613721.21000002</v>
      </c>
      <c r="D39" s="9">
        <f>SUM(D5:D38)</f>
        <v>115329846.86999999</v>
      </c>
      <c r="E39" s="7">
        <f t="shared" si="0"/>
        <v>86.966752623862959</v>
      </c>
      <c r="F39" s="9">
        <f>SUM(F5:F38)</f>
        <v>136291768.68999997</v>
      </c>
      <c r="G39" s="9">
        <f>SUM(G5:G38)</f>
        <v>123152773.44999999</v>
      </c>
      <c r="H39" s="7">
        <f t="shared" si="1"/>
        <v>90.359656077334321</v>
      </c>
      <c r="I39" s="14">
        <f>SUM(I5:I38)</f>
        <v>140475407.59</v>
      </c>
      <c r="J39" s="14">
        <f>SUM(J5:J38)</f>
        <v>128597017.77999999</v>
      </c>
      <c r="K39" s="7">
        <f t="shared" si="2"/>
        <v>91.544149959209236</v>
      </c>
      <c r="L39" s="14">
        <f>SUM(L5:L38)</f>
        <v>10910180.779999999</v>
      </c>
      <c r="M39" s="14">
        <f>SUM(M5:M38)</f>
        <v>11113758.800000003</v>
      </c>
      <c r="N39" s="14">
        <f>SUM(N5:N38)</f>
        <v>11753424.609999999</v>
      </c>
    </row>
    <row r="40" spans="1:14" s="3" customFormat="1" x14ac:dyDescent="0.25">
      <c r="A40" s="4"/>
      <c r="B40" s="4" t="s">
        <v>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</sheetData>
  <mergeCells count="9">
    <mergeCell ref="A39:B39"/>
    <mergeCell ref="B5:N5"/>
    <mergeCell ref="A2:N2"/>
    <mergeCell ref="A1:N1"/>
    <mergeCell ref="E3:H3"/>
    <mergeCell ref="I3:K3"/>
    <mergeCell ref="L3:N3"/>
    <mergeCell ref="B3:B4"/>
    <mergeCell ref="A3:A4"/>
  </mergeCells>
  <printOptions horizontalCentered="1" verticalCentered="1"/>
  <pageMargins left="0.43307086614173229" right="0.19685039370078741" top="0.51181102362204722" bottom="0.31496062992125984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Savan Manilal Patel</cp:lastModifiedBy>
  <cp:lastPrinted>2026-02-12T08:40:51Z</cp:lastPrinted>
  <dcterms:created xsi:type="dcterms:W3CDTF">2014-05-28T11:05:35Z</dcterms:created>
  <dcterms:modified xsi:type="dcterms:W3CDTF">2026-02-13T08:23:21Z</dcterms:modified>
</cp:coreProperties>
</file>