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4E621428-E609-49B1-BB00-36E0C40CB6DC}" xr6:coauthVersionLast="47" xr6:coauthVersionMax="47" xr10:uidLastSave="{00000000-0000-0000-0000-000000000000}"/>
  <bookViews>
    <workbookView xWindow="28680" yWindow="0" windowWidth="29040" windowHeight="15720" tabRatio="599" xr2:uid="{00000000-000D-0000-FFFF-FFFF00000000}"/>
  </bookViews>
  <sheets>
    <sheet name="ACP" sheetId="9" r:id="rId1"/>
    <sheet name="CROP" sheetId="10" r:id="rId2"/>
    <sheet name="TERM" sheetId="11" r:id="rId3"/>
    <sheet name="Agri_Infra_Anci" sheetId="31" r:id="rId4"/>
    <sheet name="Total Agri" sheetId="27" r:id="rId5"/>
    <sheet name="Total MSME" sheetId="28" r:id="rId6"/>
    <sheet name="Edu_PS" sheetId="20" r:id="rId7"/>
    <sheet name="Housing_PS" sheetId="21" r:id="rId8"/>
    <sheet name="T Other PS" sheetId="29" r:id="rId9"/>
  </sheets>
  <definedNames>
    <definedName name="_xlnm.Print_Area" localSheetId="0">ACP!$A:$L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1" l="1"/>
  <c r="A4" i="27"/>
  <c r="A4" i="28"/>
  <c r="A4" i="20"/>
  <c r="A4" i="21"/>
  <c r="A4" i="29"/>
  <c r="A4" i="11"/>
  <c r="A3" i="31"/>
  <c r="A3" i="27"/>
  <c r="A3" i="28"/>
  <c r="A3" i="20"/>
  <c r="A3" i="21"/>
  <c r="A3" i="29"/>
  <c r="A3" i="11"/>
  <c r="A4" i="10"/>
  <c r="L43" i="29"/>
  <c r="K43" i="29"/>
  <c r="J43" i="29"/>
  <c r="I43" i="29"/>
  <c r="F43" i="29"/>
  <c r="H43" i="29" s="1"/>
  <c r="E43" i="29"/>
  <c r="G43" i="29" s="1"/>
  <c r="D43" i="29"/>
  <c r="C43" i="29"/>
  <c r="H42" i="29"/>
  <c r="G42" i="29"/>
  <c r="H41" i="29"/>
  <c r="G41" i="29"/>
  <c r="H40" i="29"/>
  <c r="G40" i="29"/>
  <c r="H39" i="29"/>
  <c r="G39" i="29"/>
  <c r="H38" i="29"/>
  <c r="G38" i="29"/>
  <c r="H37" i="29"/>
  <c r="G37" i="29"/>
  <c r="H36" i="29"/>
  <c r="G36" i="29"/>
  <c r="H35" i="29"/>
  <c r="G35" i="29"/>
  <c r="H34" i="29"/>
  <c r="G34" i="29"/>
  <c r="H33" i="29"/>
  <c r="G33" i="29"/>
  <c r="H32" i="29"/>
  <c r="G32" i="29"/>
  <c r="H31" i="29"/>
  <c r="G31" i="29"/>
  <c r="H30" i="29"/>
  <c r="G30" i="29"/>
  <c r="H29" i="29"/>
  <c r="G29" i="29"/>
  <c r="H28" i="29"/>
  <c r="G28" i="29"/>
  <c r="H27" i="29"/>
  <c r="G27" i="29"/>
  <c r="H26" i="29"/>
  <c r="G26" i="29"/>
  <c r="H25" i="29"/>
  <c r="G25" i="29"/>
  <c r="H24" i="29"/>
  <c r="G24" i="29"/>
  <c r="H23" i="29"/>
  <c r="G23" i="29"/>
  <c r="H22" i="29"/>
  <c r="G22" i="29"/>
  <c r="H21" i="29"/>
  <c r="G21" i="29"/>
  <c r="H20" i="29"/>
  <c r="G20" i="29"/>
  <c r="H19" i="29"/>
  <c r="G19" i="29"/>
  <c r="H18" i="29"/>
  <c r="G18" i="29"/>
  <c r="H17" i="29"/>
  <c r="G17" i="29"/>
  <c r="H16" i="29"/>
  <c r="G16" i="29"/>
  <c r="H15" i="29"/>
  <c r="G15" i="29"/>
  <c r="H14" i="29"/>
  <c r="G14" i="29"/>
  <c r="H13" i="29"/>
  <c r="G13" i="29"/>
  <c r="H12" i="29"/>
  <c r="G12" i="29"/>
  <c r="H11" i="29"/>
  <c r="G11" i="29"/>
  <c r="H10" i="29"/>
  <c r="G10" i="29"/>
  <c r="I7" i="29"/>
  <c r="C7" i="29"/>
  <c r="L43" i="21"/>
  <c r="K43" i="21"/>
  <c r="J43" i="21"/>
  <c r="I43" i="21"/>
  <c r="F43" i="21"/>
  <c r="H43" i="21" s="1"/>
  <c r="E43" i="21"/>
  <c r="G43" i="21" s="1"/>
  <c r="D43" i="21"/>
  <c r="C43" i="21"/>
  <c r="H42" i="21"/>
  <c r="G42" i="21"/>
  <c r="H41" i="21"/>
  <c r="G41" i="21"/>
  <c r="H40" i="21"/>
  <c r="G40" i="21"/>
  <c r="H39" i="21"/>
  <c r="G39" i="21"/>
  <c r="H38" i="21"/>
  <c r="G38" i="21"/>
  <c r="H37" i="21"/>
  <c r="G37" i="21"/>
  <c r="H36" i="21"/>
  <c r="G36" i="21"/>
  <c r="H35" i="21"/>
  <c r="G35" i="21"/>
  <c r="H34" i="21"/>
  <c r="G34" i="21"/>
  <c r="H33" i="21"/>
  <c r="G33" i="21"/>
  <c r="H32" i="21"/>
  <c r="G32" i="21"/>
  <c r="H31" i="21"/>
  <c r="G31" i="21"/>
  <c r="H30" i="21"/>
  <c r="G30" i="21"/>
  <c r="H29" i="21"/>
  <c r="G29" i="21"/>
  <c r="H28" i="21"/>
  <c r="G28" i="21"/>
  <c r="H27" i="21"/>
  <c r="G27" i="21"/>
  <c r="H26" i="21"/>
  <c r="G26" i="21"/>
  <c r="H25" i="21"/>
  <c r="G25" i="21"/>
  <c r="H24" i="21"/>
  <c r="G24" i="21"/>
  <c r="H23" i="21"/>
  <c r="G23" i="21"/>
  <c r="H22" i="21"/>
  <c r="G22" i="21"/>
  <c r="H21" i="21"/>
  <c r="G21" i="21"/>
  <c r="H20" i="21"/>
  <c r="G20" i="21"/>
  <c r="H19" i="21"/>
  <c r="G19" i="21"/>
  <c r="H18" i="21"/>
  <c r="G18" i="21"/>
  <c r="H17" i="21"/>
  <c r="G17" i="21"/>
  <c r="H16" i="21"/>
  <c r="G16" i="21"/>
  <c r="H15" i="21"/>
  <c r="G15" i="21"/>
  <c r="H14" i="21"/>
  <c r="G14" i="21"/>
  <c r="H13" i="21"/>
  <c r="G13" i="21"/>
  <c r="H12" i="21"/>
  <c r="G12" i="21"/>
  <c r="H11" i="21"/>
  <c r="G11" i="21"/>
  <c r="H10" i="21"/>
  <c r="G10" i="21"/>
  <c r="I7" i="21"/>
  <c r="C7" i="21"/>
  <c r="L43" i="20"/>
  <c r="K43" i="20"/>
  <c r="J43" i="20"/>
  <c r="I43" i="20"/>
  <c r="F43" i="20"/>
  <c r="H43" i="20" s="1"/>
  <c r="E43" i="20"/>
  <c r="G43" i="20" s="1"/>
  <c r="D43" i="20"/>
  <c r="C43" i="20"/>
  <c r="H42" i="20"/>
  <c r="G42" i="20"/>
  <c r="H41" i="20"/>
  <c r="G41" i="20"/>
  <c r="H40" i="20"/>
  <c r="G40" i="20"/>
  <c r="H39" i="20"/>
  <c r="G39" i="20"/>
  <c r="H38" i="20"/>
  <c r="G38" i="20"/>
  <c r="H37" i="20"/>
  <c r="G37" i="20"/>
  <c r="H36" i="20"/>
  <c r="G36" i="20"/>
  <c r="H35" i="20"/>
  <c r="G35" i="20"/>
  <c r="H34" i="20"/>
  <c r="G34" i="20"/>
  <c r="H33" i="20"/>
  <c r="G33" i="20"/>
  <c r="H32" i="20"/>
  <c r="G32" i="20"/>
  <c r="H31" i="20"/>
  <c r="G31" i="20"/>
  <c r="H30" i="20"/>
  <c r="G30" i="20"/>
  <c r="H29" i="20"/>
  <c r="G29" i="20"/>
  <c r="H28" i="20"/>
  <c r="G28" i="20"/>
  <c r="H27" i="20"/>
  <c r="G27" i="20"/>
  <c r="H26" i="20"/>
  <c r="G26" i="20"/>
  <c r="H25" i="20"/>
  <c r="G25" i="20"/>
  <c r="H24" i="20"/>
  <c r="G24" i="20"/>
  <c r="H23" i="20"/>
  <c r="G23" i="20"/>
  <c r="H22" i="20"/>
  <c r="G22" i="20"/>
  <c r="H21" i="20"/>
  <c r="G21" i="20"/>
  <c r="H20" i="20"/>
  <c r="G20" i="20"/>
  <c r="H19" i="20"/>
  <c r="G19" i="20"/>
  <c r="H18" i="20"/>
  <c r="G18" i="20"/>
  <c r="H17" i="20"/>
  <c r="G17" i="20"/>
  <c r="H16" i="20"/>
  <c r="G16" i="20"/>
  <c r="H15" i="20"/>
  <c r="G15" i="20"/>
  <c r="H14" i="20"/>
  <c r="G14" i="20"/>
  <c r="H13" i="20"/>
  <c r="G13" i="20"/>
  <c r="H12" i="20"/>
  <c r="G12" i="20"/>
  <c r="H11" i="20"/>
  <c r="G11" i="20"/>
  <c r="H10" i="20"/>
  <c r="G10" i="20"/>
  <c r="I7" i="20"/>
  <c r="C7" i="20"/>
  <c r="L43" i="28"/>
  <c r="K43" i="28"/>
  <c r="J43" i="28"/>
  <c r="I43" i="28"/>
  <c r="F43" i="28"/>
  <c r="H43" i="28" s="1"/>
  <c r="E43" i="28"/>
  <c r="G43" i="28" s="1"/>
  <c r="D43" i="28"/>
  <c r="C43" i="28"/>
  <c r="H42" i="28"/>
  <c r="G42" i="28"/>
  <c r="H41" i="28"/>
  <c r="G41" i="28"/>
  <c r="H40" i="28"/>
  <c r="G40" i="28"/>
  <c r="H39" i="28"/>
  <c r="G39" i="28"/>
  <c r="H38" i="28"/>
  <c r="G38" i="28"/>
  <c r="H37" i="28"/>
  <c r="G37" i="28"/>
  <c r="H36" i="28"/>
  <c r="G36" i="28"/>
  <c r="H35" i="28"/>
  <c r="G35" i="28"/>
  <c r="H34" i="28"/>
  <c r="G34" i="28"/>
  <c r="H33" i="28"/>
  <c r="G33" i="28"/>
  <c r="H32" i="28"/>
  <c r="G32" i="28"/>
  <c r="H31" i="28"/>
  <c r="G31" i="28"/>
  <c r="H30" i="28"/>
  <c r="G30" i="28"/>
  <c r="H29" i="28"/>
  <c r="G29" i="28"/>
  <c r="H28" i="28"/>
  <c r="G28" i="28"/>
  <c r="H27" i="28"/>
  <c r="G27" i="28"/>
  <c r="H26" i="28"/>
  <c r="G26" i="28"/>
  <c r="H25" i="28"/>
  <c r="G25" i="28"/>
  <c r="H24" i="28"/>
  <c r="G24" i="28"/>
  <c r="H23" i="28"/>
  <c r="G23" i="28"/>
  <c r="H22" i="28"/>
  <c r="G22" i="28"/>
  <c r="H21" i="28"/>
  <c r="G21" i="28"/>
  <c r="H20" i="28"/>
  <c r="G20" i="28"/>
  <c r="H19" i="28"/>
  <c r="G19" i="28"/>
  <c r="H18" i="28"/>
  <c r="G18" i="28"/>
  <c r="H17" i="28"/>
  <c r="G17" i="28"/>
  <c r="H16" i="28"/>
  <c r="G16" i="28"/>
  <c r="H15" i="28"/>
  <c r="G15" i="28"/>
  <c r="H14" i="28"/>
  <c r="G14" i="28"/>
  <c r="H13" i="28"/>
  <c r="G13" i="28"/>
  <c r="H12" i="28"/>
  <c r="G12" i="28"/>
  <c r="H11" i="28"/>
  <c r="G11" i="28"/>
  <c r="H10" i="28"/>
  <c r="G10" i="28"/>
  <c r="I7" i="28"/>
  <c r="C7" i="28"/>
  <c r="L43" i="27"/>
  <c r="K43" i="27"/>
  <c r="J43" i="27"/>
  <c r="I43" i="27"/>
  <c r="F43" i="27"/>
  <c r="H43" i="27" s="1"/>
  <c r="E43" i="27"/>
  <c r="G43" i="27" s="1"/>
  <c r="D43" i="27"/>
  <c r="C43" i="27"/>
  <c r="H42" i="27"/>
  <c r="G42" i="27"/>
  <c r="H41" i="27"/>
  <c r="G41" i="27"/>
  <c r="H40" i="27"/>
  <c r="G40" i="27"/>
  <c r="H39" i="27"/>
  <c r="G39" i="27"/>
  <c r="H38" i="27"/>
  <c r="G38" i="27"/>
  <c r="H37" i="27"/>
  <c r="G37" i="27"/>
  <c r="H36" i="27"/>
  <c r="G36" i="27"/>
  <c r="H35" i="27"/>
  <c r="G35" i="27"/>
  <c r="H34" i="27"/>
  <c r="G34" i="27"/>
  <c r="H33" i="27"/>
  <c r="G33" i="27"/>
  <c r="H32" i="27"/>
  <c r="G32" i="27"/>
  <c r="H31" i="27"/>
  <c r="G31" i="27"/>
  <c r="H30" i="27"/>
  <c r="G30" i="27"/>
  <c r="H29" i="27"/>
  <c r="G29" i="27"/>
  <c r="H28" i="27"/>
  <c r="G28" i="27"/>
  <c r="H27" i="27"/>
  <c r="G27" i="27"/>
  <c r="H26" i="27"/>
  <c r="G26" i="27"/>
  <c r="H25" i="27"/>
  <c r="G25" i="27"/>
  <c r="H24" i="27"/>
  <c r="G24" i="27"/>
  <c r="H23" i="27"/>
  <c r="G23" i="27"/>
  <c r="H22" i="27"/>
  <c r="G22" i="27"/>
  <c r="H21" i="27"/>
  <c r="G21" i="27"/>
  <c r="H20" i="27"/>
  <c r="G20" i="27"/>
  <c r="H19" i="27"/>
  <c r="G19" i="27"/>
  <c r="H18" i="27"/>
  <c r="G18" i="27"/>
  <c r="H17" i="27"/>
  <c r="G17" i="27"/>
  <c r="H16" i="27"/>
  <c r="G16" i="27"/>
  <c r="H15" i="27"/>
  <c r="G15" i="27"/>
  <c r="H14" i="27"/>
  <c r="G14" i="27"/>
  <c r="H13" i="27"/>
  <c r="G13" i="27"/>
  <c r="H12" i="27"/>
  <c r="G12" i="27"/>
  <c r="H11" i="27"/>
  <c r="G11" i="27"/>
  <c r="H10" i="27"/>
  <c r="G10" i="27"/>
  <c r="I7" i="27"/>
  <c r="C7" i="27"/>
  <c r="L43" i="31"/>
  <c r="K43" i="31"/>
  <c r="J43" i="31"/>
  <c r="I43" i="31"/>
  <c r="F43" i="31"/>
  <c r="H43" i="31" s="1"/>
  <c r="E43" i="31"/>
  <c r="G43" i="31" s="1"/>
  <c r="D43" i="31"/>
  <c r="C43" i="31"/>
  <c r="H42" i="31"/>
  <c r="G42" i="31"/>
  <c r="H41" i="31"/>
  <c r="G41" i="31"/>
  <c r="H40" i="31"/>
  <c r="G40" i="31"/>
  <c r="H39" i="31"/>
  <c r="G39" i="31"/>
  <c r="H38" i="31"/>
  <c r="G38" i="31"/>
  <c r="H37" i="31"/>
  <c r="G37" i="31"/>
  <c r="H36" i="31"/>
  <c r="G36" i="31"/>
  <c r="H35" i="31"/>
  <c r="G35" i="31"/>
  <c r="H34" i="31"/>
  <c r="G34" i="31"/>
  <c r="H33" i="31"/>
  <c r="G33" i="31"/>
  <c r="H32" i="31"/>
  <c r="G32" i="31"/>
  <c r="H31" i="31"/>
  <c r="G31" i="31"/>
  <c r="H30" i="31"/>
  <c r="G30" i="31"/>
  <c r="H29" i="31"/>
  <c r="G29" i="31"/>
  <c r="H28" i="31"/>
  <c r="G28" i="31"/>
  <c r="H27" i="31"/>
  <c r="G27" i="31"/>
  <c r="H26" i="31"/>
  <c r="G26" i="31"/>
  <c r="H25" i="31"/>
  <c r="G25" i="31"/>
  <c r="H24" i="31"/>
  <c r="G24" i="31"/>
  <c r="H23" i="31"/>
  <c r="G23" i="31"/>
  <c r="H22" i="31"/>
  <c r="G22" i="31"/>
  <c r="H21" i="31"/>
  <c r="G21" i="31"/>
  <c r="H20" i="31"/>
  <c r="G20" i="31"/>
  <c r="H19" i="31"/>
  <c r="G19" i="31"/>
  <c r="H18" i="31"/>
  <c r="G18" i="31"/>
  <c r="H17" i="31"/>
  <c r="G17" i="31"/>
  <c r="H16" i="31"/>
  <c r="G16" i="31"/>
  <c r="H15" i="31"/>
  <c r="G15" i="31"/>
  <c r="H14" i="31"/>
  <c r="G14" i="31"/>
  <c r="H13" i="31"/>
  <c r="G13" i="31"/>
  <c r="H12" i="31"/>
  <c r="G12" i="31"/>
  <c r="H11" i="31"/>
  <c r="G11" i="31"/>
  <c r="H10" i="31"/>
  <c r="G10" i="31"/>
  <c r="I7" i="31"/>
  <c r="C7" i="31"/>
  <c r="L43" i="11"/>
  <c r="K43" i="11"/>
  <c r="J43" i="11"/>
  <c r="I43" i="11"/>
  <c r="F43" i="11"/>
  <c r="H43" i="11" s="1"/>
  <c r="E43" i="11"/>
  <c r="G43" i="11" s="1"/>
  <c r="D43" i="11"/>
  <c r="C43" i="11"/>
  <c r="H42" i="11"/>
  <c r="G42" i="11"/>
  <c r="H41" i="11"/>
  <c r="G41" i="11"/>
  <c r="H40" i="11"/>
  <c r="G40" i="11"/>
  <c r="H39" i="11"/>
  <c r="G39" i="11"/>
  <c r="H38" i="11"/>
  <c r="G38" i="11"/>
  <c r="H37" i="11"/>
  <c r="G37" i="11"/>
  <c r="H36" i="11"/>
  <c r="G36" i="11"/>
  <c r="H35" i="11"/>
  <c r="G35" i="11"/>
  <c r="H34" i="11"/>
  <c r="G34" i="11"/>
  <c r="H33" i="11"/>
  <c r="G33" i="11"/>
  <c r="H32" i="11"/>
  <c r="G32" i="11"/>
  <c r="H31" i="11"/>
  <c r="G31" i="11"/>
  <c r="H30" i="11"/>
  <c r="G30" i="11"/>
  <c r="H29" i="11"/>
  <c r="G29" i="11"/>
  <c r="H28" i="11"/>
  <c r="G28" i="11"/>
  <c r="H27" i="11"/>
  <c r="G27" i="11"/>
  <c r="H26" i="11"/>
  <c r="G26" i="11"/>
  <c r="H25" i="11"/>
  <c r="G25" i="11"/>
  <c r="H24" i="11"/>
  <c r="G24" i="11"/>
  <c r="H23" i="11"/>
  <c r="G23" i="11"/>
  <c r="H22" i="11"/>
  <c r="G22" i="11"/>
  <c r="H21" i="11"/>
  <c r="G21" i="11"/>
  <c r="H20" i="11"/>
  <c r="G20" i="11"/>
  <c r="H19" i="11"/>
  <c r="G19" i="11"/>
  <c r="H18" i="11"/>
  <c r="G18" i="11"/>
  <c r="H17" i="11"/>
  <c r="G17" i="11"/>
  <c r="H16" i="11"/>
  <c r="G16" i="11"/>
  <c r="H15" i="11"/>
  <c r="G15" i="11"/>
  <c r="H14" i="11"/>
  <c r="G14" i="11"/>
  <c r="H13" i="11"/>
  <c r="G13" i="11"/>
  <c r="H12" i="11"/>
  <c r="G12" i="11"/>
  <c r="H11" i="11"/>
  <c r="G11" i="11"/>
  <c r="H10" i="11"/>
  <c r="G10" i="11"/>
  <c r="I7" i="11"/>
  <c r="C7" i="11"/>
  <c r="L43" i="10"/>
  <c r="K43" i="10"/>
  <c r="J43" i="10"/>
  <c r="I43" i="10"/>
  <c r="F43" i="10"/>
  <c r="H43" i="10" s="1"/>
  <c r="E43" i="10"/>
  <c r="G43" i="10" s="1"/>
  <c r="D43" i="10"/>
  <c r="C43" i="10"/>
  <c r="H42" i="10"/>
  <c r="G42" i="10"/>
  <c r="H41" i="10"/>
  <c r="G41" i="10"/>
  <c r="H40" i="10"/>
  <c r="G40" i="10"/>
  <c r="H39" i="10"/>
  <c r="G39" i="10"/>
  <c r="H38" i="10"/>
  <c r="G38" i="10"/>
  <c r="H37" i="10"/>
  <c r="G37" i="10"/>
  <c r="H36" i="10"/>
  <c r="G36" i="10"/>
  <c r="H35" i="10"/>
  <c r="G35" i="10"/>
  <c r="H34" i="10"/>
  <c r="G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I7" i="10"/>
  <c r="C7" i="10"/>
  <c r="A3" i="10"/>
  <c r="L43" i="9"/>
  <c r="K43" i="9"/>
  <c r="J43" i="9"/>
  <c r="I43" i="9"/>
  <c r="F43" i="9"/>
  <c r="H43" i="9" s="1"/>
  <c r="E43" i="9"/>
  <c r="G43" i="9" s="1"/>
  <c r="D43" i="9"/>
  <c r="C43" i="9"/>
  <c r="H42" i="9"/>
  <c r="G42" i="9"/>
  <c r="H41" i="9"/>
  <c r="G41" i="9"/>
  <c r="H40" i="9"/>
  <c r="G40" i="9"/>
  <c r="H39" i="9"/>
  <c r="G39" i="9"/>
  <c r="H38" i="9"/>
  <c r="G38" i="9"/>
  <c r="H37" i="9"/>
  <c r="G37" i="9"/>
  <c r="H36" i="9"/>
  <c r="G36" i="9"/>
  <c r="H35" i="9"/>
  <c r="G35" i="9"/>
  <c r="H34" i="9"/>
  <c r="G34" i="9"/>
  <c r="H33" i="9"/>
  <c r="G33" i="9"/>
  <c r="H32" i="9"/>
  <c r="G32" i="9"/>
  <c r="H31" i="9"/>
  <c r="G31" i="9"/>
  <c r="H30" i="9"/>
  <c r="G30" i="9"/>
  <c r="H29" i="9"/>
  <c r="G29" i="9"/>
  <c r="H28" i="9"/>
  <c r="G28" i="9"/>
  <c r="H27" i="9"/>
  <c r="G27" i="9"/>
  <c r="H26" i="9"/>
  <c r="G26" i="9"/>
  <c r="H25" i="9"/>
  <c r="G25" i="9"/>
  <c r="H24" i="9"/>
  <c r="G24" i="9"/>
  <c r="H23" i="9"/>
  <c r="G23" i="9"/>
  <c r="H22" i="9"/>
  <c r="G22" i="9"/>
  <c r="H21" i="9"/>
  <c r="G21" i="9"/>
  <c r="H20" i="9"/>
  <c r="G20" i="9"/>
  <c r="H19" i="9"/>
  <c r="G19" i="9"/>
  <c r="H18" i="9"/>
  <c r="G18" i="9"/>
  <c r="H17" i="9"/>
  <c r="G17" i="9"/>
  <c r="H16" i="9"/>
  <c r="G16" i="9"/>
  <c r="H15" i="9"/>
  <c r="G15" i="9"/>
  <c r="H14" i="9"/>
  <c r="G14" i="9"/>
  <c r="H13" i="9"/>
  <c r="G13" i="9"/>
  <c r="H12" i="9"/>
  <c r="G12" i="9"/>
  <c r="H11" i="9"/>
  <c r="G11" i="9"/>
  <c r="H10" i="9"/>
  <c r="G10" i="9"/>
</calcChain>
</file>

<file path=xl/sharedStrings.xml><?xml version="1.0" encoding="utf-8"?>
<sst xmlns="http://schemas.openxmlformats.org/spreadsheetml/2006/main" count="472" uniqueCount="56">
  <si>
    <t>No.</t>
  </si>
  <si>
    <t>District</t>
  </si>
  <si>
    <t>Disbursement upto end of current quarter</t>
  </si>
  <si>
    <t>% Achievement</t>
  </si>
  <si>
    <t>Outstanding as on  Sept. 2025</t>
  </si>
  <si>
    <t>Outstanding upto end of current quarter</t>
  </si>
  <si>
    <t>A/c</t>
  </si>
  <si>
    <t>Amt.</t>
  </si>
  <si>
    <t>Source:     Member(Banks)</t>
  </si>
  <si>
    <t>Ahmadabad</t>
  </si>
  <si>
    <t>Amreli</t>
  </si>
  <si>
    <t>Anand</t>
  </si>
  <si>
    <t>Arvalli</t>
  </si>
  <si>
    <t>Banas Kantha</t>
  </si>
  <si>
    <t>Bharuch</t>
  </si>
  <si>
    <t>Bhavnagar</t>
  </si>
  <si>
    <t>Botad</t>
  </si>
  <si>
    <t>Chhotaudepur</t>
  </si>
  <si>
    <t>Dang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</si>
  <si>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</si>
  <si>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</si>
  <si>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</si>
  <si>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</si>
  <si>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</si>
  <si>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</si>
  <si>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</si>
  <si>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</si>
  <si>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</si>
  <si>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</si>
  <si>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</si>
  <si>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</si>
  <si>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</si>
  <si>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</si>
  <si>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</si>
  <si>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</si>
  <si>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</si>
  <si>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</si>
  <si>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</si>
  <si>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</si>
  <si>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</si>
  <si>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</si>
  <si>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</si>
  <si>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Grand Total</t>
  </si>
  <si>
    <t>Districtwise Statement Showing Target, Disbursement &amp; Outstanding Under</t>
  </si>
  <si>
    <t xml:space="preserve">Annual Credit Plan (ACP) For The Quarter Ended December  2025 - Priority Sector  </t>
  </si>
  <si>
    <t>Farm Credit - Crop Loan                                                                                                                                                Amt. in lakhs</t>
  </si>
  <si>
    <t>Farm Credit - Term Loan                                                                                                                                                 Amt. in lakhs</t>
  </si>
  <si>
    <t>Agri. Infrastructure  &amp; Ancillary                                                                                                                               Amt. in lakhs</t>
  </si>
  <si>
    <t>Total Agriculture                                                                                                                                                                     Amt. in lakhs</t>
  </si>
  <si>
    <t>Total MSME                                                                                                                                                                       Amt. in lakhs</t>
  </si>
  <si>
    <t>Education (PS)                                                                                                                                                Amt. in lakhs</t>
  </si>
  <si>
    <t>Total Priority Sector                                                                                                                                                                  Amt. in lakhs</t>
  </si>
  <si>
    <t>Housing (PS)                                                                                                                                                                    Amt. in lakhs</t>
  </si>
  <si>
    <t>Total Other PS (Social + Renew. Energy + others)                                                                                                       Amt. in lakhs</t>
  </si>
  <si>
    <t>Disbursement Target     2025 - 26</t>
  </si>
  <si>
    <t>Annexure - 16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</si>
</sst>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8"/>
      <color theme="1"/>
      <name val="Arial Black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b/>
      <sz val="1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12"/>
      <color theme="1"/>
      <name val="Arial"/>
      <family val="2"/>
    </font>
    <font>
      <sz val="16"/>
      <name val="Arial Blac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6" fillId="0" borderId="1" xfId="0" applyFont="1" applyBorder="1" applyAlignment="1">
      <alignment horizontal="center" vertical="center"/>
    </xf>
    <xf numFmtId="2" fontId="0" fillId="0" borderId="0" xfId="0" applyNumberFormat="1"/>
    <xf numFmtId="0" fontId="7" fillId="0" borderId="0" xfId="0" applyFont="1"/>
    <xf numFmtId="2" fontId="6" fillId="0" borderId="1" xfId="0" applyNumberFormat="1" applyFont="1" applyBorder="1" applyAlignment="1">
      <alignment horizontal="center" vertical="center"/>
    </xf>
    <xf numFmtId="0" fontId="4" fillId="0" borderId="5" xfId="0" applyFont="1" applyBorder="1"/>
    <xf numFmtId="0" fontId="2" fillId="0" borderId="5" xfId="0" applyFont="1" applyBorder="1"/>
    <xf numFmtId="0" fontId="7" fillId="0" borderId="5" xfId="0" applyFont="1" applyBorder="1"/>
    <xf numFmtId="0" fontId="3" fillId="0" borderId="5" xfId="0" applyFont="1" applyBorder="1"/>
    <xf numFmtId="2" fontId="2" fillId="0" borderId="5" xfId="0" applyNumberFormat="1" applyFont="1" applyBorder="1"/>
    <xf numFmtId="2" fontId="5" fillId="0" borderId="5" xfId="0" applyNumberFormat="1" applyFont="1" applyBorder="1"/>
    <xf numFmtId="2" fontId="3" fillId="0" borderId="5" xfId="0" applyNumberFormat="1" applyFont="1" applyBorder="1"/>
    <xf numFmtId="2" fontId="7" fillId="0" borderId="5" xfId="0" applyNumberFormat="1" applyFont="1" applyBorder="1"/>
    <xf numFmtId="2" fontId="8" fillId="0" borderId="5" xfId="0" applyNumberFormat="1" applyFont="1" applyBorder="1"/>
    <xf numFmtId="3" fontId="7" fillId="0" borderId="5" xfId="0" applyNumberFormat="1" applyFont="1" applyBorder="1"/>
    <xf numFmtId="3" fontId="8" fillId="0" borderId="5" xfId="0" applyNumberFormat="1" applyFont="1" applyBorder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view="pageBreakPreview" zoomScaleSheetLayoutView="100" workbookViewId="0">
      <selection activeCell="F11" sqref="F11"/>
    </sheetView>
  </sheetViews>
  <sheetFormatPr defaultRowHeight="15" x14ac:dyDescent="0.25"/>
  <cols>
    <col min="1" max="1" width="6.42578125" customWidth="1"/>
    <col min="2" max="2" width="24.42578125" bestFit="1" customWidth="1"/>
    <col min="3" max="3" width="13.85546875" bestFit="1" customWidth="1"/>
    <col min="4" max="4" width="16.140625" style="2" bestFit="1" customWidth="1"/>
    <col min="5" max="5" width="13.85546875" bestFit="1" customWidth="1"/>
    <col min="6" max="6" width="16.140625" style="2" bestFit="1" customWidth="1"/>
    <col min="7" max="7" width="9.5703125" style="2" customWidth="1"/>
    <col min="8" max="8" width="10" style="2" customWidth="1"/>
    <col min="9" max="9" width="13.85546875" style="2" bestFit="1" customWidth="1"/>
    <col min="10" max="10" width="16.140625" style="2" bestFit="1" customWidth="1"/>
    <col min="11" max="11" width="13.85546875" bestFit="1" customWidth="1"/>
    <col min="12" max="12" width="16.140625" style="2" bestFit="1" customWidth="1"/>
  </cols>
  <sheetData>
    <row r="1" spans="1:12" ht="27" customHeight="1" x14ac:dyDescent="0.5">
      <c r="A1" s="39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1:12" ht="24.75" x14ac:dyDescent="0.25">
      <c r="A3" s="27" t="s">
        <v>43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4.75" x14ac:dyDescent="0.25">
      <c r="A4" s="27" t="s">
        <v>44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19.5" hidden="1" x14ac:dyDescent="0.4">
      <c r="A5" s="5"/>
      <c r="B5" s="6"/>
      <c r="C5" s="8"/>
      <c r="D5" s="9"/>
      <c r="E5" s="5"/>
      <c r="F5" s="9"/>
      <c r="G5" s="11"/>
      <c r="H5" s="11"/>
      <c r="I5" s="11"/>
      <c r="J5" s="11"/>
      <c r="K5" s="8"/>
      <c r="L5" s="10"/>
    </row>
    <row r="6" spans="1:12" ht="19.5" x14ac:dyDescent="0.4">
      <c r="A6" s="18" t="s">
        <v>51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20"/>
    </row>
    <row r="7" spans="1:12" ht="17.25" customHeight="1" x14ac:dyDescent="0.25">
      <c r="A7" s="32" t="s">
        <v>0</v>
      </c>
      <c r="B7" s="29" t="s">
        <v>1</v>
      </c>
      <c r="C7" s="21" t="s">
        <v>54</v>
      </c>
      <c r="D7" s="22"/>
      <c r="E7" s="25" t="s">
        <v>2</v>
      </c>
      <c r="F7" s="26"/>
      <c r="G7" s="25" t="s">
        <v>3</v>
      </c>
      <c r="H7" s="28"/>
      <c r="I7" s="35" t="s">
        <v>4</v>
      </c>
      <c r="J7" s="36"/>
      <c r="K7" s="25" t="s">
        <v>5</v>
      </c>
      <c r="L7" s="28"/>
    </row>
    <row r="8" spans="1:12" ht="24" customHeight="1" x14ac:dyDescent="0.25">
      <c r="A8" s="33"/>
      <c r="B8" s="30"/>
      <c r="C8" s="23"/>
      <c r="D8" s="24"/>
      <c r="E8" s="26"/>
      <c r="F8" s="26"/>
      <c r="G8" s="28"/>
      <c r="H8" s="28"/>
      <c r="I8" s="37"/>
      <c r="J8" s="38"/>
      <c r="K8" s="26"/>
      <c r="L8" s="26"/>
    </row>
    <row r="9" spans="1:12" ht="15.75" x14ac:dyDescent="0.25">
      <c r="A9" s="34"/>
      <c r="B9" s="31"/>
      <c r="C9" s="1" t="s">
        <v>6</v>
      </c>
      <c r="D9" s="4" t="s">
        <v>7</v>
      </c>
      <c r="E9" s="1" t="s">
        <v>6</v>
      </c>
      <c r="F9" s="4" t="s">
        <v>7</v>
      </c>
      <c r="G9" s="4" t="s">
        <v>6</v>
      </c>
      <c r="H9" s="4" t="s">
        <v>7</v>
      </c>
      <c r="I9" s="4" t="s">
        <v>6</v>
      </c>
      <c r="J9" s="4" t="s">
        <v>7</v>
      </c>
      <c r="K9" s="1" t="s">
        <v>6</v>
      </c>
      <c r="L9" s="4" t="s">
        <v>7</v>
      </c>
    </row>
    <row r="10" spans="1:12" s="3" customFormat="1" x14ac:dyDescent="0.25">
      <c r="A10" s="7">
        <v>1</v>
      </c>
      <c r="B10" s="7" t="s">
        <v>9</v>
      </c>
      <c r="C10" s="14">
        <v>614181</v>
      </c>
      <c r="D10" s="14">
        <v>11111958</v>
      </c>
      <c r="E10" s="14">
        <v>456140</v>
      </c>
      <c r="F10" s="14">
        <v>11153090</v>
      </c>
      <c r="G10" s="12">
        <f t="shared" ref="G10:G43" si="0">(E10/C10)*100</f>
        <v>74.268008941989422</v>
      </c>
      <c r="H10" s="12">
        <f t="shared" ref="H10:H43" si="1">(F10/D10)*100</f>
        <v>100.37015978642107</v>
      </c>
      <c r="I10" s="14">
        <v>1015671</v>
      </c>
      <c r="J10" s="14">
        <v>14475149</v>
      </c>
      <c r="K10" s="14">
        <v>948766</v>
      </c>
      <c r="L10" s="14">
        <v>15115875</v>
      </c>
    </row>
    <row r="11" spans="1:12" s="3" customFormat="1" x14ac:dyDescent="0.25">
      <c r="A11" s="7">
        <v>2</v>
      </c>
      <c r="B11" s="7" t="s">
        <v>10</v>
      </c>
      <c r="C11" s="14">
        <v>177686</v>
      </c>
      <c r="D11" s="14">
        <v>862497</v>
      </c>
      <c r="E11" s="14">
        <v>131734</v>
      </c>
      <c r="F11" s="14">
        <v>744221</v>
      </c>
      <c r="G11" s="12">
        <f t="shared" si="0"/>
        <v>74.138649077586308</v>
      </c>
      <c r="H11" s="12">
        <f t="shared" si="1"/>
        <v>86.28679288159843</v>
      </c>
      <c r="I11" s="14">
        <v>176866</v>
      </c>
      <c r="J11" s="14">
        <v>873882</v>
      </c>
      <c r="K11" s="14">
        <v>178205</v>
      </c>
      <c r="L11" s="14">
        <v>916134</v>
      </c>
    </row>
    <row r="12" spans="1:12" s="3" customFormat="1" x14ac:dyDescent="0.25">
      <c r="A12" s="7">
        <v>3</v>
      </c>
      <c r="B12" s="7" t="s">
        <v>11</v>
      </c>
      <c r="C12" s="14">
        <v>245389</v>
      </c>
      <c r="D12" s="14">
        <v>856462</v>
      </c>
      <c r="E12" s="14">
        <v>161491</v>
      </c>
      <c r="F12" s="14">
        <v>725483</v>
      </c>
      <c r="G12" s="12">
        <f t="shared" si="0"/>
        <v>65.810203391350058</v>
      </c>
      <c r="H12" s="12">
        <f t="shared" si="1"/>
        <v>84.706968902298058</v>
      </c>
      <c r="I12" s="14">
        <v>344461</v>
      </c>
      <c r="J12" s="14">
        <v>1086736</v>
      </c>
      <c r="K12" s="14">
        <v>346631</v>
      </c>
      <c r="L12" s="14">
        <v>1110485</v>
      </c>
    </row>
    <row r="13" spans="1:12" s="3" customFormat="1" x14ac:dyDescent="0.25">
      <c r="A13" s="7">
        <v>4</v>
      </c>
      <c r="B13" s="7" t="s">
        <v>12</v>
      </c>
      <c r="C13" s="14">
        <v>112111</v>
      </c>
      <c r="D13" s="14">
        <v>448699</v>
      </c>
      <c r="E13" s="14">
        <v>117226</v>
      </c>
      <c r="F13" s="14">
        <v>373199</v>
      </c>
      <c r="G13" s="12">
        <f t="shared" si="0"/>
        <v>104.56244257922951</v>
      </c>
      <c r="H13" s="12">
        <f t="shared" si="1"/>
        <v>83.1735751584024</v>
      </c>
      <c r="I13" s="14">
        <v>169799</v>
      </c>
      <c r="J13" s="14">
        <v>510714</v>
      </c>
      <c r="K13" s="14">
        <v>202310</v>
      </c>
      <c r="L13" s="14">
        <v>525375</v>
      </c>
    </row>
    <row r="14" spans="1:12" s="3" customFormat="1" x14ac:dyDescent="0.25">
      <c r="A14" s="7">
        <v>5</v>
      </c>
      <c r="B14" s="7" t="s">
        <v>13</v>
      </c>
      <c r="C14" s="14">
        <v>365826</v>
      </c>
      <c r="D14" s="14">
        <v>1570525</v>
      </c>
      <c r="E14" s="14">
        <v>202114</v>
      </c>
      <c r="F14" s="14">
        <v>1224705</v>
      </c>
      <c r="G14" s="12">
        <f t="shared" si="0"/>
        <v>55.248670132795375</v>
      </c>
      <c r="H14" s="12">
        <f t="shared" si="1"/>
        <v>77.98061157893062</v>
      </c>
      <c r="I14" s="14">
        <v>356033</v>
      </c>
      <c r="J14" s="14">
        <v>1773284</v>
      </c>
      <c r="K14" s="14">
        <v>362245</v>
      </c>
      <c r="L14" s="14">
        <v>1829186</v>
      </c>
    </row>
    <row r="15" spans="1:12" s="3" customFormat="1" x14ac:dyDescent="0.25">
      <c r="A15" s="7">
        <v>6</v>
      </c>
      <c r="B15" s="7" t="s">
        <v>14</v>
      </c>
      <c r="C15" s="14">
        <v>182374</v>
      </c>
      <c r="D15" s="14">
        <v>1199631</v>
      </c>
      <c r="E15" s="14">
        <v>95131</v>
      </c>
      <c r="F15" s="14">
        <v>866550</v>
      </c>
      <c r="G15" s="12">
        <f t="shared" si="0"/>
        <v>52.162588965532365</v>
      </c>
      <c r="H15" s="12">
        <f t="shared" si="1"/>
        <v>72.234712173993501</v>
      </c>
      <c r="I15" s="14">
        <v>216821</v>
      </c>
      <c r="J15" s="14">
        <v>1537124</v>
      </c>
      <c r="K15" s="14">
        <v>215441</v>
      </c>
      <c r="L15" s="14">
        <v>1591216</v>
      </c>
    </row>
    <row r="16" spans="1:12" s="3" customFormat="1" x14ac:dyDescent="0.25">
      <c r="A16" s="7">
        <v>7</v>
      </c>
      <c r="B16" s="7" t="s">
        <v>15</v>
      </c>
      <c r="C16" s="14">
        <v>205589</v>
      </c>
      <c r="D16" s="14">
        <v>1435469</v>
      </c>
      <c r="E16" s="14">
        <v>171701</v>
      </c>
      <c r="F16" s="14">
        <v>1299752</v>
      </c>
      <c r="G16" s="12">
        <f t="shared" si="0"/>
        <v>83.516627835146821</v>
      </c>
      <c r="H16" s="12">
        <f t="shared" si="1"/>
        <v>90.545459358578967</v>
      </c>
      <c r="I16" s="14">
        <v>205671</v>
      </c>
      <c r="J16" s="14">
        <v>1557467</v>
      </c>
      <c r="K16" s="14">
        <v>206560</v>
      </c>
      <c r="L16" s="14">
        <v>1637144</v>
      </c>
    </row>
    <row r="17" spans="1:12" s="3" customFormat="1" x14ac:dyDescent="0.25">
      <c r="A17" s="7">
        <v>8</v>
      </c>
      <c r="B17" s="7" t="s">
        <v>16</v>
      </c>
      <c r="C17" s="14">
        <v>88083</v>
      </c>
      <c r="D17" s="14">
        <v>358000</v>
      </c>
      <c r="E17" s="14">
        <v>86040</v>
      </c>
      <c r="F17" s="14">
        <v>295387</v>
      </c>
      <c r="G17" s="12">
        <f t="shared" si="0"/>
        <v>97.680596709921318</v>
      </c>
      <c r="H17" s="12">
        <f t="shared" si="1"/>
        <v>82.510335195530729</v>
      </c>
      <c r="I17" s="14">
        <v>90788</v>
      </c>
      <c r="J17" s="14">
        <v>321090</v>
      </c>
      <c r="K17" s="14">
        <v>87430</v>
      </c>
      <c r="L17" s="14">
        <v>344853</v>
      </c>
    </row>
    <row r="18" spans="1:12" s="3" customFormat="1" x14ac:dyDescent="0.25">
      <c r="A18" s="7">
        <v>9</v>
      </c>
      <c r="B18" s="7" t="s">
        <v>17</v>
      </c>
      <c r="C18" s="14">
        <v>58329</v>
      </c>
      <c r="D18" s="14">
        <v>145613</v>
      </c>
      <c r="E18" s="14">
        <v>45563</v>
      </c>
      <c r="F18" s="14">
        <v>128410</v>
      </c>
      <c r="G18" s="12">
        <f t="shared" si="0"/>
        <v>78.113802739632092</v>
      </c>
      <c r="H18" s="12">
        <f t="shared" si="1"/>
        <v>88.185807585861156</v>
      </c>
      <c r="I18" s="14">
        <v>90518</v>
      </c>
      <c r="J18" s="14">
        <v>205836</v>
      </c>
      <c r="K18" s="14">
        <v>90132</v>
      </c>
      <c r="L18" s="14">
        <v>215429</v>
      </c>
    </row>
    <row r="19" spans="1:12" s="3" customFormat="1" x14ac:dyDescent="0.25">
      <c r="A19" s="7">
        <v>10</v>
      </c>
      <c r="B19" s="7" t="s">
        <v>18</v>
      </c>
      <c r="C19" s="14">
        <v>4641</v>
      </c>
      <c r="D19" s="14">
        <v>6314</v>
      </c>
      <c r="E19" s="14">
        <v>3355</v>
      </c>
      <c r="F19" s="14">
        <v>4960</v>
      </c>
      <c r="G19" s="12">
        <f t="shared" si="0"/>
        <v>72.290454643395819</v>
      </c>
      <c r="H19" s="12">
        <f t="shared" si="1"/>
        <v>78.555590750712696</v>
      </c>
      <c r="I19" s="14">
        <v>13876</v>
      </c>
      <c r="J19" s="14">
        <v>10903</v>
      </c>
      <c r="K19" s="14">
        <v>13644</v>
      </c>
      <c r="L19" s="14">
        <v>11043</v>
      </c>
    </row>
    <row r="20" spans="1:12" s="3" customFormat="1" x14ac:dyDescent="0.25">
      <c r="A20" s="7">
        <v>11</v>
      </c>
      <c r="B20" s="7" t="s">
        <v>19</v>
      </c>
      <c r="C20" s="14">
        <v>131229</v>
      </c>
      <c r="D20" s="14">
        <v>376782</v>
      </c>
      <c r="E20" s="14">
        <v>85708</v>
      </c>
      <c r="F20" s="14">
        <v>304273</v>
      </c>
      <c r="G20" s="12">
        <f t="shared" si="0"/>
        <v>65.311783218648316</v>
      </c>
      <c r="H20" s="12">
        <f t="shared" si="1"/>
        <v>80.755715506579406</v>
      </c>
      <c r="I20" s="14">
        <v>109759</v>
      </c>
      <c r="J20" s="14">
        <v>381127</v>
      </c>
      <c r="K20" s="14">
        <v>106814</v>
      </c>
      <c r="L20" s="14">
        <v>389760</v>
      </c>
    </row>
    <row r="21" spans="1:12" s="3" customFormat="1" x14ac:dyDescent="0.25">
      <c r="A21" s="7">
        <v>12</v>
      </c>
      <c r="B21" s="7" t="s">
        <v>20</v>
      </c>
      <c r="C21" s="14">
        <v>175166</v>
      </c>
      <c r="D21" s="14">
        <v>235782</v>
      </c>
      <c r="E21" s="14">
        <v>112042</v>
      </c>
      <c r="F21" s="14">
        <v>196130</v>
      </c>
      <c r="G21" s="12">
        <f t="shared" si="0"/>
        <v>63.963326216274851</v>
      </c>
      <c r="H21" s="12">
        <f t="shared" si="1"/>
        <v>83.182770525315746</v>
      </c>
      <c r="I21" s="14">
        <v>221131</v>
      </c>
      <c r="J21" s="14">
        <v>328395</v>
      </c>
      <c r="K21" s="14">
        <v>214928</v>
      </c>
      <c r="L21" s="14">
        <v>334659</v>
      </c>
    </row>
    <row r="22" spans="1:12" s="3" customFormat="1" x14ac:dyDescent="0.25">
      <c r="A22" s="7">
        <v>13</v>
      </c>
      <c r="B22" s="7" t="s">
        <v>21</v>
      </c>
      <c r="C22" s="14">
        <v>123959</v>
      </c>
      <c r="D22" s="14">
        <v>925840</v>
      </c>
      <c r="E22" s="14">
        <v>188013</v>
      </c>
      <c r="F22" s="14">
        <v>1031181</v>
      </c>
      <c r="G22" s="12">
        <f t="shared" si="0"/>
        <v>151.67353721795109</v>
      </c>
      <c r="H22" s="12">
        <f t="shared" si="1"/>
        <v>111.37788386762291</v>
      </c>
      <c r="I22" s="14">
        <v>214815</v>
      </c>
      <c r="J22" s="14">
        <v>1566998</v>
      </c>
      <c r="K22" s="14">
        <v>280224</v>
      </c>
      <c r="L22" s="14">
        <v>1660720</v>
      </c>
    </row>
    <row r="23" spans="1:12" s="3" customFormat="1" x14ac:dyDescent="0.25">
      <c r="A23" s="7">
        <v>14</v>
      </c>
      <c r="B23" s="7" t="s">
        <v>22</v>
      </c>
      <c r="C23" s="14">
        <v>148680</v>
      </c>
      <c r="D23" s="14">
        <v>543097</v>
      </c>
      <c r="E23" s="14">
        <v>100667</v>
      </c>
      <c r="F23" s="14">
        <v>423880</v>
      </c>
      <c r="G23" s="12">
        <f t="shared" si="0"/>
        <v>67.707156308851225</v>
      </c>
      <c r="H23" s="12">
        <f t="shared" si="1"/>
        <v>78.048672704875926</v>
      </c>
      <c r="I23" s="14">
        <v>124619</v>
      </c>
      <c r="J23" s="14">
        <v>472443</v>
      </c>
      <c r="K23" s="14">
        <v>125989</v>
      </c>
      <c r="L23" s="14">
        <v>489797</v>
      </c>
    </row>
    <row r="24" spans="1:12" s="3" customFormat="1" x14ac:dyDescent="0.25">
      <c r="A24" s="7">
        <v>15</v>
      </c>
      <c r="B24" s="7" t="s">
        <v>23</v>
      </c>
      <c r="C24" s="14">
        <v>232971</v>
      </c>
      <c r="D24" s="14">
        <v>1468569</v>
      </c>
      <c r="E24" s="14">
        <v>157488</v>
      </c>
      <c r="F24" s="14">
        <v>1333648</v>
      </c>
      <c r="G24" s="12">
        <f t="shared" si="0"/>
        <v>67.599830021762358</v>
      </c>
      <c r="H24" s="12">
        <f t="shared" si="1"/>
        <v>90.812757180629575</v>
      </c>
      <c r="I24" s="14">
        <v>233600</v>
      </c>
      <c r="J24" s="14">
        <v>1581865</v>
      </c>
      <c r="K24" s="14">
        <v>229030</v>
      </c>
      <c r="L24" s="14">
        <v>1644018</v>
      </c>
    </row>
    <row r="25" spans="1:12" s="3" customFormat="1" x14ac:dyDescent="0.25">
      <c r="A25" s="7">
        <v>16</v>
      </c>
      <c r="B25" s="7" t="s">
        <v>24</v>
      </c>
      <c r="C25" s="14">
        <v>216888</v>
      </c>
      <c r="D25" s="14">
        <v>1034716</v>
      </c>
      <c r="E25" s="14">
        <v>177539</v>
      </c>
      <c r="F25" s="14">
        <v>954306</v>
      </c>
      <c r="G25" s="12">
        <f t="shared" si="0"/>
        <v>81.857456383017961</v>
      </c>
      <c r="H25" s="12">
        <f t="shared" si="1"/>
        <v>92.228785483166405</v>
      </c>
      <c r="I25" s="14">
        <v>227052</v>
      </c>
      <c r="J25" s="14">
        <v>1060493</v>
      </c>
      <c r="K25" s="14">
        <v>230897</v>
      </c>
      <c r="L25" s="14">
        <v>1122990</v>
      </c>
    </row>
    <row r="26" spans="1:12" s="3" customFormat="1" x14ac:dyDescent="0.25">
      <c r="A26" s="7">
        <v>17</v>
      </c>
      <c r="B26" s="7" t="s">
        <v>25</v>
      </c>
      <c r="C26" s="14">
        <v>230047</v>
      </c>
      <c r="D26" s="14">
        <v>1819584</v>
      </c>
      <c r="E26" s="14">
        <v>150719</v>
      </c>
      <c r="F26" s="14">
        <v>1552441</v>
      </c>
      <c r="G26" s="12">
        <f t="shared" si="0"/>
        <v>65.516611822801423</v>
      </c>
      <c r="H26" s="12">
        <f t="shared" si="1"/>
        <v>85.318457405648758</v>
      </c>
      <c r="I26" s="14">
        <v>281447</v>
      </c>
      <c r="J26" s="14">
        <v>2325192</v>
      </c>
      <c r="K26" s="14">
        <v>280504</v>
      </c>
      <c r="L26" s="14">
        <v>2419754</v>
      </c>
    </row>
    <row r="27" spans="1:12" s="3" customFormat="1" x14ac:dyDescent="0.25">
      <c r="A27" s="7">
        <v>18</v>
      </c>
      <c r="B27" s="7" t="s">
        <v>26</v>
      </c>
      <c r="C27" s="14">
        <v>177948</v>
      </c>
      <c r="D27" s="14">
        <v>650057</v>
      </c>
      <c r="E27" s="14">
        <v>123093</v>
      </c>
      <c r="F27" s="14">
        <v>505039</v>
      </c>
      <c r="G27" s="12">
        <f t="shared" si="0"/>
        <v>69.173578798300625</v>
      </c>
      <c r="H27" s="12">
        <f t="shared" si="1"/>
        <v>77.691494745845375</v>
      </c>
      <c r="I27" s="14">
        <v>255623</v>
      </c>
      <c r="J27" s="14">
        <v>836083</v>
      </c>
      <c r="K27" s="14">
        <v>263770</v>
      </c>
      <c r="L27" s="14">
        <v>870496</v>
      </c>
    </row>
    <row r="28" spans="1:12" s="3" customFormat="1" x14ac:dyDescent="0.25">
      <c r="A28" s="7">
        <v>19</v>
      </c>
      <c r="B28" s="7" t="s">
        <v>27</v>
      </c>
      <c r="C28" s="14">
        <v>300078</v>
      </c>
      <c r="D28" s="14">
        <v>1622961</v>
      </c>
      <c r="E28" s="14">
        <v>223757</v>
      </c>
      <c r="F28" s="14">
        <v>1480946</v>
      </c>
      <c r="G28" s="12">
        <f t="shared" si="0"/>
        <v>74.566279434013822</v>
      </c>
      <c r="H28" s="12">
        <f t="shared" si="1"/>
        <v>91.249635696729612</v>
      </c>
      <c r="I28" s="14">
        <v>371861</v>
      </c>
      <c r="J28" s="14">
        <v>1800891</v>
      </c>
      <c r="K28" s="14">
        <v>359715</v>
      </c>
      <c r="L28" s="14">
        <v>1868901</v>
      </c>
    </row>
    <row r="29" spans="1:12" s="3" customFormat="1" x14ac:dyDescent="0.25">
      <c r="A29" s="7">
        <v>20</v>
      </c>
      <c r="B29" s="7" t="s">
        <v>28</v>
      </c>
      <c r="C29" s="14">
        <v>142437</v>
      </c>
      <c r="D29" s="14">
        <v>175061</v>
      </c>
      <c r="E29" s="14">
        <v>92490</v>
      </c>
      <c r="F29" s="14">
        <v>133912</v>
      </c>
      <c r="G29" s="12">
        <f t="shared" si="0"/>
        <v>64.933970808146753</v>
      </c>
      <c r="H29" s="12">
        <f t="shared" si="1"/>
        <v>76.494479067296538</v>
      </c>
      <c r="I29" s="14">
        <v>158075</v>
      </c>
      <c r="J29" s="14">
        <v>256078</v>
      </c>
      <c r="K29" s="14">
        <v>153569</v>
      </c>
      <c r="L29" s="14">
        <v>246439</v>
      </c>
    </row>
    <row r="30" spans="1:12" s="3" customFormat="1" x14ac:dyDescent="0.25">
      <c r="A30" s="7">
        <v>21</v>
      </c>
      <c r="B30" s="7" t="s">
        <v>29</v>
      </c>
      <c r="C30" s="14">
        <v>143489</v>
      </c>
      <c r="D30" s="14">
        <v>1862382</v>
      </c>
      <c r="E30" s="14">
        <v>120380</v>
      </c>
      <c r="F30" s="14">
        <v>1821782</v>
      </c>
      <c r="G30" s="12">
        <f t="shared" si="0"/>
        <v>83.894932712612118</v>
      </c>
      <c r="H30" s="12">
        <f t="shared" si="1"/>
        <v>97.819996112505379</v>
      </c>
      <c r="I30" s="14">
        <v>171062</v>
      </c>
      <c r="J30" s="14">
        <v>2344831</v>
      </c>
      <c r="K30" s="14">
        <v>172704</v>
      </c>
      <c r="L30" s="14">
        <v>2417220</v>
      </c>
    </row>
    <row r="31" spans="1:12" s="3" customFormat="1" x14ac:dyDescent="0.25">
      <c r="A31" s="7">
        <v>22</v>
      </c>
      <c r="B31" s="7" t="s">
        <v>30</v>
      </c>
      <c r="C31" s="14">
        <v>74953</v>
      </c>
      <c r="D31" s="14">
        <v>114124</v>
      </c>
      <c r="E31" s="14">
        <v>37432</v>
      </c>
      <c r="F31" s="14">
        <v>78570</v>
      </c>
      <c r="G31" s="12">
        <f t="shared" si="0"/>
        <v>49.940629461128971</v>
      </c>
      <c r="H31" s="12">
        <f t="shared" si="1"/>
        <v>68.846167326767372</v>
      </c>
      <c r="I31" s="14">
        <v>77727</v>
      </c>
      <c r="J31" s="14">
        <v>137909</v>
      </c>
      <c r="K31" s="14">
        <v>74854</v>
      </c>
      <c r="L31" s="14">
        <v>141688</v>
      </c>
    </row>
    <row r="32" spans="1:12" s="3" customFormat="1" x14ac:dyDescent="0.25">
      <c r="A32" s="7">
        <v>23</v>
      </c>
      <c r="B32" s="7" t="s">
        <v>31</v>
      </c>
      <c r="C32" s="14">
        <v>120340</v>
      </c>
      <c r="D32" s="14">
        <v>442203</v>
      </c>
      <c r="E32" s="14">
        <v>78682</v>
      </c>
      <c r="F32" s="14">
        <v>391776</v>
      </c>
      <c r="G32" s="12">
        <f t="shared" si="0"/>
        <v>65.38308126973574</v>
      </c>
      <c r="H32" s="12">
        <f t="shared" si="1"/>
        <v>88.596413864220736</v>
      </c>
      <c r="I32" s="14">
        <v>180877</v>
      </c>
      <c r="J32" s="14">
        <v>651600</v>
      </c>
      <c r="K32" s="14">
        <v>179246</v>
      </c>
      <c r="L32" s="14">
        <v>676276</v>
      </c>
    </row>
    <row r="33" spans="1:12" s="3" customFormat="1" x14ac:dyDescent="0.25">
      <c r="A33" s="7">
        <v>24</v>
      </c>
      <c r="B33" s="7" t="s">
        <v>32</v>
      </c>
      <c r="C33" s="14">
        <v>144327</v>
      </c>
      <c r="D33" s="14">
        <v>290130</v>
      </c>
      <c r="E33" s="14">
        <v>103972</v>
      </c>
      <c r="F33" s="14">
        <v>257924</v>
      </c>
      <c r="G33" s="12">
        <f t="shared" si="0"/>
        <v>72.039188786574925</v>
      </c>
      <c r="H33" s="12">
        <f t="shared" si="1"/>
        <v>88.899458863268194</v>
      </c>
      <c r="I33" s="14">
        <v>294024</v>
      </c>
      <c r="J33" s="14">
        <v>536709</v>
      </c>
      <c r="K33" s="14">
        <v>279458</v>
      </c>
      <c r="L33" s="14">
        <v>544907</v>
      </c>
    </row>
    <row r="34" spans="1:12" s="3" customFormat="1" x14ac:dyDescent="0.25">
      <c r="A34" s="7">
        <v>25</v>
      </c>
      <c r="B34" s="7" t="s">
        <v>33</v>
      </c>
      <c r="C34" s="14">
        <v>164991</v>
      </c>
      <c r="D34" s="14">
        <v>550293</v>
      </c>
      <c r="E34" s="14">
        <v>127302</v>
      </c>
      <c r="F34" s="14">
        <v>459960</v>
      </c>
      <c r="G34" s="12">
        <f t="shared" si="0"/>
        <v>77.15693583286361</v>
      </c>
      <c r="H34" s="12">
        <f t="shared" si="1"/>
        <v>83.584563132731105</v>
      </c>
      <c r="I34" s="14">
        <v>187619</v>
      </c>
      <c r="J34" s="14">
        <v>639983</v>
      </c>
      <c r="K34" s="14">
        <v>184968</v>
      </c>
      <c r="L34" s="14">
        <v>655793</v>
      </c>
    </row>
    <row r="35" spans="1:12" s="3" customFormat="1" x14ac:dyDescent="0.25">
      <c r="A35" s="7">
        <v>26</v>
      </c>
      <c r="B35" s="7" t="s">
        <v>34</v>
      </c>
      <c r="C35" s="14">
        <v>86691</v>
      </c>
      <c r="D35" s="14">
        <v>387047</v>
      </c>
      <c r="E35" s="14">
        <v>54056</v>
      </c>
      <c r="F35" s="14">
        <v>276615</v>
      </c>
      <c r="G35" s="12">
        <f t="shared" si="0"/>
        <v>62.354800382969401</v>
      </c>
      <c r="H35" s="12">
        <f t="shared" si="1"/>
        <v>71.468064601973396</v>
      </c>
      <c r="I35" s="14">
        <v>74656</v>
      </c>
      <c r="J35" s="14">
        <v>357173</v>
      </c>
      <c r="K35" s="14">
        <v>74377</v>
      </c>
      <c r="L35" s="14">
        <v>374976</v>
      </c>
    </row>
    <row r="36" spans="1:12" s="3" customFormat="1" x14ac:dyDescent="0.25">
      <c r="A36" s="7">
        <v>27</v>
      </c>
      <c r="B36" s="7" t="s">
        <v>35</v>
      </c>
      <c r="C36" s="14">
        <v>519455</v>
      </c>
      <c r="D36" s="14">
        <v>5364382</v>
      </c>
      <c r="E36" s="14">
        <v>351749</v>
      </c>
      <c r="F36" s="14">
        <v>4853745</v>
      </c>
      <c r="G36" s="12">
        <f t="shared" si="0"/>
        <v>67.715008999817115</v>
      </c>
      <c r="H36" s="12">
        <f t="shared" si="1"/>
        <v>90.480972458710056</v>
      </c>
      <c r="I36" s="14">
        <v>587759</v>
      </c>
      <c r="J36" s="14">
        <v>5958432</v>
      </c>
      <c r="K36" s="14">
        <v>585555</v>
      </c>
      <c r="L36" s="14">
        <v>6248295</v>
      </c>
    </row>
    <row r="37" spans="1:12" s="3" customFormat="1" x14ac:dyDescent="0.25">
      <c r="A37" s="7">
        <v>28</v>
      </c>
      <c r="B37" s="7" t="s">
        <v>36</v>
      </c>
      <c r="C37" s="14">
        <v>198884</v>
      </c>
      <c r="D37" s="14">
        <v>1021060</v>
      </c>
      <c r="E37" s="14">
        <v>163221</v>
      </c>
      <c r="F37" s="14">
        <v>778580</v>
      </c>
      <c r="G37" s="12">
        <f t="shared" si="0"/>
        <v>82.068441905834561</v>
      </c>
      <c r="H37" s="12">
        <f t="shared" si="1"/>
        <v>76.252130139267038</v>
      </c>
      <c r="I37" s="14">
        <v>225050</v>
      </c>
      <c r="J37" s="14">
        <v>1081699</v>
      </c>
      <c r="K37" s="14">
        <v>264726</v>
      </c>
      <c r="L37" s="14">
        <v>1118726</v>
      </c>
    </row>
    <row r="38" spans="1:12" s="3" customFormat="1" x14ac:dyDescent="0.25">
      <c r="A38" s="7">
        <v>29</v>
      </c>
      <c r="B38" s="7" t="s">
        <v>37</v>
      </c>
      <c r="C38" s="14">
        <v>360874</v>
      </c>
      <c r="D38" s="14">
        <v>7530223</v>
      </c>
      <c r="E38" s="14">
        <v>250794</v>
      </c>
      <c r="F38" s="14">
        <v>7981210</v>
      </c>
      <c r="G38" s="12">
        <f t="shared" si="0"/>
        <v>69.496278479469282</v>
      </c>
      <c r="H38" s="12">
        <f t="shared" si="1"/>
        <v>105.98902582300684</v>
      </c>
      <c r="I38" s="14">
        <v>670897</v>
      </c>
      <c r="J38" s="14">
        <v>10757209</v>
      </c>
      <c r="K38" s="14">
        <v>652178</v>
      </c>
      <c r="L38" s="14">
        <v>11070383</v>
      </c>
    </row>
    <row r="39" spans="1:12" s="3" customFormat="1" x14ac:dyDescent="0.25">
      <c r="A39" s="7">
        <v>30</v>
      </c>
      <c r="B39" s="7" t="s">
        <v>38</v>
      </c>
      <c r="C39" s="14">
        <v>196942</v>
      </c>
      <c r="D39" s="14">
        <v>772655</v>
      </c>
      <c r="E39" s="14">
        <v>144180</v>
      </c>
      <c r="F39" s="14">
        <v>635655</v>
      </c>
      <c r="G39" s="12">
        <f t="shared" si="0"/>
        <v>73.209371286977884</v>
      </c>
      <c r="H39" s="12">
        <f t="shared" si="1"/>
        <v>82.268929858733841</v>
      </c>
      <c r="I39" s="14">
        <v>219765</v>
      </c>
      <c r="J39" s="14">
        <v>918908</v>
      </c>
      <c r="K39" s="14">
        <v>217996</v>
      </c>
      <c r="L39" s="14">
        <v>942847</v>
      </c>
    </row>
    <row r="40" spans="1:12" s="3" customFormat="1" x14ac:dyDescent="0.25">
      <c r="A40" s="7">
        <v>31</v>
      </c>
      <c r="B40" s="7" t="s">
        <v>39</v>
      </c>
      <c r="C40" s="14">
        <v>38232</v>
      </c>
      <c r="D40" s="14">
        <v>144762</v>
      </c>
      <c r="E40" s="14">
        <v>48857</v>
      </c>
      <c r="F40" s="14">
        <v>137489</v>
      </c>
      <c r="G40" s="12">
        <f t="shared" si="0"/>
        <v>127.79085582757898</v>
      </c>
      <c r="H40" s="12">
        <f t="shared" si="1"/>
        <v>94.975891463229303</v>
      </c>
      <c r="I40" s="14">
        <v>70252</v>
      </c>
      <c r="J40" s="14">
        <v>190326</v>
      </c>
      <c r="K40" s="14">
        <v>80569</v>
      </c>
      <c r="L40" s="14">
        <v>202167</v>
      </c>
    </row>
    <row r="41" spans="1:12" s="3" customFormat="1" x14ac:dyDescent="0.25">
      <c r="A41" s="7">
        <v>32</v>
      </c>
      <c r="B41" s="7" t="s">
        <v>40</v>
      </c>
      <c r="C41" s="14">
        <v>351687</v>
      </c>
      <c r="D41" s="14">
        <v>3065274</v>
      </c>
      <c r="E41" s="14">
        <v>193260</v>
      </c>
      <c r="F41" s="14">
        <v>3058296</v>
      </c>
      <c r="G41" s="12">
        <f t="shared" si="0"/>
        <v>54.952272901756395</v>
      </c>
      <c r="H41" s="12">
        <f t="shared" si="1"/>
        <v>99.772353140371791</v>
      </c>
      <c r="I41" s="14">
        <v>530041</v>
      </c>
      <c r="J41" s="14">
        <v>5057055</v>
      </c>
      <c r="K41" s="14">
        <v>520813</v>
      </c>
      <c r="L41" s="14">
        <v>5226176</v>
      </c>
    </row>
    <row r="42" spans="1:12" s="3" customFormat="1" x14ac:dyDescent="0.25">
      <c r="A42" s="7">
        <v>33</v>
      </c>
      <c r="B42" s="7" t="s">
        <v>41</v>
      </c>
      <c r="C42" s="14">
        <v>114136</v>
      </c>
      <c r="D42" s="14">
        <v>1492002</v>
      </c>
      <c r="E42" s="14">
        <v>71781</v>
      </c>
      <c r="F42" s="14">
        <v>1517713</v>
      </c>
      <c r="G42" s="12">
        <f t="shared" si="0"/>
        <v>62.890761898086488</v>
      </c>
      <c r="H42" s="12">
        <f t="shared" si="1"/>
        <v>101.72325506266078</v>
      </c>
      <c r="I42" s="14">
        <v>187340</v>
      </c>
      <c r="J42" s="14">
        <v>1517953</v>
      </c>
      <c r="K42" s="14">
        <v>187024</v>
      </c>
      <c r="L42" s="14">
        <v>1602076</v>
      </c>
    </row>
    <row r="43" spans="1:12" s="3" customFormat="1" ht="19.5" x14ac:dyDescent="0.4">
      <c r="A43" s="16" t="s">
        <v>42</v>
      </c>
      <c r="B43" s="17"/>
      <c r="C43" s="15">
        <f>SUM(C10:C42)</f>
        <v>6448613</v>
      </c>
      <c r="D43" s="15">
        <f>SUM(D10:D42)</f>
        <v>49884154</v>
      </c>
      <c r="E43" s="15">
        <f>SUM(E10:E42)</f>
        <v>4627677</v>
      </c>
      <c r="F43" s="15">
        <f>SUM(F10:F42)</f>
        <v>46980828</v>
      </c>
      <c r="G43" s="13">
        <f t="shared" si="0"/>
        <v>71.762361921858229</v>
      </c>
      <c r="H43" s="13">
        <f t="shared" si="1"/>
        <v>94.179863208665424</v>
      </c>
      <c r="I43" s="15">
        <f>SUM(I10:I42)</f>
        <v>8355555</v>
      </c>
      <c r="J43" s="15">
        <f>SUM(J10:J42)</f>
        <v>63111537</v>
      </c>
      <c r="K43" s="15">
        <f>SUM(K10:K42)</f>
        <v>8371272</v>
      </c>
      <c r="L43" s="15">
        <f>SUM(L10:L42)</f>
        <v>65565804</v>
      </c>
    </row>
    <row r="44" spans="1:12" s="3" customFormat="1" x14ac:dyDescent="0.25">
      <c r="A44" s="7"/>
      <c r="B44" s="7" t="s">
        <v>8</v>
      </c>
      <c r="C44" s="7"/>
      <c r="D44" s="7"/>
      <c r="E44" s="7"/>
      <c r="F44" s="7"/>
      <c r="G44" s="7"/>
      <c r="H44" s="7"/>
      <c r="I44" s="7"/>
      <c r="J44" s="7"/>
      <c r="K44" s="7"/>
      <c r="L44" s="7"/>
    </row>
  </sheetData>
  <mergeCells count="12">
    <mergeCell ref="A43:B43"/>
    <mergeCell ref="A6:L6"/>
    <mergeCell ref="C7:D8"/>
    <mergeCell ref="E7:F8"/>
    <mergeCell ref="A1:L1"/>
    <mergeCell ref="A3:L3"/>
    <mergeCell ref="A4:L4"/>
    <mergeCell ref="G7:H8"/>
    <mergeCell ref="K7:L8"/>
    <mergeCell ref="B7:B9"/>
    <mergeCell ref="A7:A9"/>
    <mergeCell ref="I7:J8"/>
  </mergeCells>
  <printOptions horizontalCentered="1" verticalCentered="1"/>
  <pageMargins left="0.46" right="0.4" top="0.70866141732283472" bottom="0.70866141732283472" header="0" footer="0"/>
  <pageSetup paperSize="9" scale="55" orientation="portrait" r:id="rId1"/>
  <rowBreaks count="1" manualBreakCount="1">
    <brk id="6" max="1048575" man="1"/>
  </rowBreaks>
  <colBreaks count="1" manualBreakCount="1">
    <brk id="8" max="163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4"/>
  <sheetViews>
    <sheetView view="pageBreakPreview" zoomScale="90" zoomScaleSheetLayoutView="90" workbookViewId="0">
      <selection sqref="A1:L1"/>
    </sheetView>
  </sheetViews>
  <sheetFormatPr defaultColWidth="9.140625" defaultRowHeight="15" x14ac:dyDescent="0.25"/>
  <cols>
    <col min="1" max="1" width="5.7109375" customWidth="1"/>
    <col min="2" max="2" width="22" customWidth="1"/>
    <col min="3" max="3" width="13.85546875" bestFit="1" customWidth="1"/>
    <col min="4" max="4" width="13.85546875" style="2" bestFit="1" customWidth="1"/>
    <col min="5" max="5" width="13.85546875" bestFit="1" customWidth="1"/>
    <col min="6" max="6" width="13.85546875" style="2" bestFit="1" customWidth="1"/>
    <col min="7" max="7" width="10" style="2" customWidth="1"/>
    <col min="8" max="8" width="11" style="2" customWidth="1"/>
    <col min="9" max="10" width="13.85546875" style="2" bestFit="1" customWidth="1"/>
    <col min="11" max="11" width="15.28515625" bestFit="1" customWidth="1"/>
    <col min="12" max="12" width="13.85546875" style="2" bestFit="1" customWidth="1"/>
    <col min="13" max="16" width="9.140625" customWidth="1"/>
  </cols>
  <sheetData>
    <row r="1" spans="1:12" ht="27" customHeight="1" x14ac:dyDescent="0.5">
      <c r="A1" s="39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1:12" ht="24.75" x14ac:dyDescent="0.25">
      <c r="A3" s="27" t="str">
        <f>ACP!A3</f>
        <v>Districtwise Statement Showing Target, Disbursement &amp; Outstanding Under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4.75" x14ac:dyDescent="0.25">
      <c r="A4" s="27" t="str">
        <f>ACP!A4</f>
        <v xml:space="preserve">Annual Credit Plan (ACP) For The Quarter Ended December  2025 - Priority Sector  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19.5" hidden="1" x14ac:dyDescent="0.4">
      <c r="A5" s="5"/>
      <c r="B5" s="6"/>
      <c r="C5" s="8"/>
      <c r="D5" s="9"/>
      <c r="E5" s="5"/>
      <c r="F5" s="9"/>
      <c r="G5" s="11"/>
      <c r="H5" s="11"/>
      <c r="I5" s="11"/>
      <c r="J5" s="11"/>
      <c r="K5" s="8"/>
      <c r="L5" s="10"/>
    </row>
    <row r="6" spans="1:12" ht="19.5" x14ac:dyDescent="0.4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20"/>
    </row>
    <row r="7" spans="1:12" ht="17.25" customHeight="1" x14ac:dyDescent="0.25">
      <c r="A7" s="32" t="s">
        <v>0</v>
      </c>
      <c r="B7" s="29" t="s">
        <v>1</v>
      </c>
      <c r="C7" s="25" t="str">
        <f>ACP!C7</f>
        <v>Disbursement Target     2025 - 26</v>
      </c>
      <c r="D7" s="28"/>
      <c r="E7" s="25" t="s">
        <v>2</v>
      </c>
      <c r="F7" s="26"/>
      <c r="G7" s="25" t="s">
        <v>3</v>
      </c>
      <c r="H7" s="28"/>
      <c r="I7" s="35" t="str">
        <f>ACP!I7</f>
        <v>Outstanding as on  Sept. 2025</v>
      </c>
      <c r="J7" s="36"/>
      <c r="K7" s="25" t="s">
        <v>5</v>
      </c>
      <c r="L7" s="28"/>
    </row>
    <row r="8" spans="1:12" ht="24" customHeight="1" x14ac:dyDescent="0.25">
      <c r="A8" s="33"/>
      <c r="B8" s="30"/>
      <c r="C8" s="28"/>
      <c r="D8" s="28"/>
      <c r="E8" s="26"/>
      <c r="F8" s="26"/>
      <c r="G8" s="28"/>
      <c r="H8" s="28"/>
      <c r="I8" s="37"/>
      <c r="J8" s="38"/>
      <c r="K8" s="26"/>
      <c r="L8" s="26"/>
    </row>
    <row r="9" spans="1:12" ht="15.75" x14ac:dyDescent="0.25">
      <c r="A9" s="34"/>
      <c r="B9" s="31"/>
      <c r="C9" s="1" t="s">
        <v>6</v>
      </c>
      <c r="D9" s="4" t="s">
        <v>7</v>
      </c>
      <c r="E9" s="1" t="s">
        <v>6</v>
      </c>
      <c r="F9" s="4" t="s">
        <v>7</v>
      </c>
      <c r="G9" s="4" t="s">
        <v>6</v>
      </c>
      <c r="H9" s="4" t="s">
        <v>7</v>
      </c>
      <c r="I9" s="4" t="s">
        <v>6</v>
      </c>
      <c r="J9" s="4" t="s">
        <v>7</v>
      </c>
      <c r="K9" s="1" t="s">
        <v>6</v>
      </c>
      <c r="L9" s="4" t="s">
        <v>7</v>
      </c>
    </row>
    <row r="10" spans="1:12" s="3" customFormat="1" x14ac:dyDescent="0.25">
      <c r="A10" s="7">
        <v>1</v>
      </c>
      <c r="B10" s="7" t="s">
        <v>9</v>
      </c>
      <c r="C10" s="14">
        <v>161487</v>
      </c>
      <c r="D10" s="14">
        <v>454715</v>
      </c>
      <c r="E10" s="14">
        <v>120136</v>
      </c>
      <c r="F10" s="14">
        <v>379502</v>
      </c>
      <c r="G10" s="12">
        <f t="shared" ref="G10:G43" si="0">(E10/C10)*100</f>
        <v>74.393604438747403</v>
      </c>
      <c r="H10" s="12">
        <f t="shared" ref="H10:H43" si="1">(F10/D10)*100</f>
        <v>83.459309677490296</v>
      </c>
      <c r="I10" s="14">
        <v>129251</v>
      </c>
      <c r="J10" s="14">
        <v>405554</v>
      </c>
      <c r="K10" s="14">
        <v>129535</v>
      </c>
      <c r="L10" s="14">
        <v>410398</v>
      </c>
    </row>
    <row r="11" spans="1:12" s="3" customFormat="1" x14ac:dyDescent="0.25">
      <c r="A11" s="7">
        <v>2</v>
      </c>
      <c r="B11" s="7" t="s">
        <v>10</v>
      </c>
      <c r="C11" s="14">
        <v>138030</v>
      </c>
      <c r="D11" s="14">
        <v>499062</v>
      </c>
      <c r="E11" s="14">
        <v>102135</v>
      </c>
      <c r="F11" s="14">
        <v>432836</v>
      </c>
      <c r="G11" s="12">
        <f t="shared" si="0"/>
        <v>73.994783742664637</v>
      </c>
      <c r="H11" s="12">
        <f t="shared" si="1"/>
        <v>86.729905302347206</v>
      </c>
      <c r="I11" s="14">
        <v>111481</v>
      </c>
      <c r="J11" s="14">
        <v>464815</v>
      </c>
      <c r="K11" s="14">
        <v>111267</v>
      </c>
      <c r="L11" s="14">
        <v>463754</v>
      </c>
    </row>
    <row r="12" spans="1:12" s="3" customFormat="1" x14ac:dyDescent="0.25">
      <c r="A12" s="7">
        <v>3</v>
      </c>
      <c r="B12" s="7" t="s">
        <v>11</v>
      </c>
      <c r="C12" s="14">
        <v>74061</v>
      </c>
      <c r="D12" s="14">
        <v>216736</v>
      </c>
      <c r="E12" s="14">
        <v>60200</v>
      </c>
      <c r="F12" s="14">
        <v>162934</v>
      </c>
      <c r="G12" s="12">
        <f t="shared" si="0"/>
        <v>81.284346687190293</v>
      </c>
      <c r="H12" s="12">
        <f t="shared" si="1"/>
        <v>75.176251291894289</v>
      </c>
      <c r="I12" s="14">
        <v>100537</v>
      </c>
      <c r="J12" s="14">
        <v>209444</v>
      </c>
      <c r="K12" s="14">
        <v>110597</v>
      </c>
      <c r="L12" s="14">
        <v>215559</v>
      </c>
    </row>
    <row r="13" spans="1:12" s="3" customFormat="1" x14ac:dyDescent="0.25">
      <c r="A13" s="7">
        <v>4</v>
      </c>
      <c r="B13" s="7" t="s">
        <v>12</v>
      </c>
      <c r="C13" s="14">
        <v>40245</v>
      </c>
      <c r="D13" s="14">
        <v>224812</v>
      </c>
      <c r="E13" s="14">
        <v>64120</v>
      </c>
      <c r="F13" s="14">
        <v>192934</v>
      </c>
      <c r="G13" s="12">
        <f t="shared" si="0"/>
        <v>159.32413964467636</v>
      </c>
      <c r="H13" s="12">
        <f t="shared" si="1"/>
        <v>85.820151949184208</v>
      </c>
      <c r="I13" s="14">
        <v>35634</v>
      </c>
      <c r="J13" s="14">
        <v>217581</v>
      </c>
      <c r="K13" s="14">
        <v>72574</v>
      </c>
      <c r="L13" s="14">
        <v>218652</v>
      </c>
    </row>
    <row r="14" spans="1:12" s="3" customFormat="1" x14ac:dyDescent="0.25">
      <c r="A14" s="7">
        <v>5</v>
      </c>
      <c r="B14" s="7" t="s">
        <v>13</v>
      </c>
      <c r="C14" s="14">
        <v>266841</v>
      </c>
      <c r="D14" s="14">
        <v>812910</v>
      </c>
      <c r="E14" s="14">
        <v>137543</v>
      </c>
      <c r="F14" s="14">
        <v>653978</v>
      </c>
      <c r="G14" s="12">
        <f t="shared" si="0"/>
        <v>51.544927503644487</v>
      </c>
      <c r="H14" s="12">
        <f t="shared" si="1"/>
        <v>80.449004194806321</v>
      </c>
      <c r="I14" s="14">
        <v>177255</v>
      </c>
      <c r="J14" s="14">
        <v>804535</v>
      </c>
      <c r="K14" s="14">
        <v>184649</v>
      </c>
      <c r="L14" s="14">
        <v>821840</v>
      </c>
    </row>
    <row r="15" spans="1:12" s="3" customFormat="1" x14ac:dyDescent="0.25">
      <c r="A15" s="7">
        <v>6</v>
      </c>
      <c r="B15" s="7" t="s">
        <v>14</v>
      </c>
      <c r="C15" s="14">
        <v>70588</v>
      </c>
      <c r="D15" s="14">
        <v>173744</v>
      </c>
      <c r="E15" s="14">
        <v>43782</v>
      </c>
      <c r="F15" s="14">
        <v>123205</v>
      </c>
      <c r="G15" s="12">
        <f t="shared" si="0"/>
        <v>62.024706749022499</v>
      </c>
      <c r="H15" s="12">
        <f t="shared" si="1"/>
        <v>70.911801270835255</v>
      </c>
      <c r="I15" s="14">
        <v>58493</v>
      </c>
      <c r="J15" s="14">
        <v>163996</v>
      </c>
      <c r="K15" s="14">
        <v>58787</v>
      </c>
      <c r="L15" s="14">
        <v>164580</v>
      </c>
    </row>
    <row r="16" spans="1:12" s="3" customFormat="1" x14ac:dyDescent="0.25">
      <c r="A16" s="7">
        <v>7</v>
      </c>
      <c r="B16" s="7" t="s">
        <v>15</v>
      </c>
      <c r="C16" s="14">
        <v>116209</v>
      </c>
      <c r="D16" s="14">
        <v>352140</v>
      </c>
      <c r="E16" s="14">
        <v>110604</v>
      </c>
      <c r="F16" s="14">
        <v>269052</v>
      </c>
      <c r="G16" s="12">
        <f t="shared" si="0"/>
        <v>95.176793535784668</v>
      </c>
      <c r="H16" s="12">
        <f t="shared" si="1"/>
        <v>76.404838984494802</v>
      </c>
      <c r="I16" s="14">
        <v>74519</v>
      </c>
      <c r="J16" s="14">
        <v>313314</v>
      </c>
      <c r="K16" s="14">
        <v>73861</v>
      </c>
      <c r="L16" s="14">
        <v>314211</v>
      </c>
    </row>
    <row r="17" spans="1:12" s="3" customFormat="1" x14ac:dyDescent="0.25">
      <c r="A17" s="7">
        <v>8</v>
      </c>
      <c r="B17" s="7" t="s">
        <v>16</v>
      </c>
      <c r="C17" s="14">
        <v>63414</v>
      </c>
      <c r="D17" s="14">
        <v>186300</v>
      </c>
      <c r="E17" s="14">
        <v>58660</v>
      </c>
      <c r="F17" s="14">
        <v>144915</v>
      </c>
      <c r="G17" s="12">
        <f t="shared" si="0"/>
        <v>92.503232724634941</v>
      </c>
      <c r="H17" s="12">
        <f t="shared" si="1"/>
        <v>77.785829307568434</v>
      </c>
      <c r="I17" s="14">
        <v>47058</v>
      </c>
      <c r="J17" s="14">
        <v>161181</v>
      </c>
      <c r="K17" s="14">
        <v>45784</v>
      </c>
      <c r="L17" s="14">
        <v>160067</v>
      </c>
    </row>
    <row r="18" spans="1:12" s="3" customFormat="1" x14ac:dyDescent="0.25">
      <c r="A18" s="7">
        <v>9</v>
      </c>
      <c r="B18" s="7" t="s">
        <v>17</v>
      </c>
      <c r="C18" s="14">
        <v>24672</v>
      </c>
      <c r="D18" s="14">
        <v>52139</v>
      </c>
      <c r="E18" s="14">
        <v>22699</v>
      </c>
      <c r="F18" s="14">
        <v>45187</v>
      </c>
      <c r="G18" s="12">
        <f t="shared" si="0"/>
        <v>92.003080415045389</v>
      </c>
      <c r="H18" s="12">
        <f t="shared" si="1"/>
        <v>86.666410939987344</v>
      </c>
      <c r="I18" s="14">
        <v>36411</v>
      </c>
      <c r="J18" s="14">
        <v>71641</v>
      </c>
      <c r="K18" s="14">
        <v>38040</v>
      </c>
      <c r="L18" s="14">
        <v>73220</v>
      </c>
    </row>
    <row r="19" spans="1:12" s="3" customFormat="1" x14ac:dyDescent="0.25">
      <c r="A19" s="7">
        <v>10</v>
      </c>
      <c r="B19" s="7" t="s">
        <v>18</v>
      </c>
      <c r="C19" s="14">
        <v>1261</v>
      </c>
      <c r="D19" s="14">
        <v>1449</v>
      </c>
      <c r="E19" s="14">
        <v>1279</v>
      </c>
      <c r="F19" s="14">
        <v>945</v>
      </c>
      <c r="G19" s="12">
        <f t="shared" si="0"/>
        <v>101.4274385408406</v>
      </c>
      <c r="H19" s="12">
        <f t="shared" si="1"/>
        <v>65.217391304347828</v>
      </c>
      <c r="I19" s="14">
        <v>7152</v>
      </c>
      <c r="J19" s="14">
        <v>2122</v>
      </c>
      <c r="K19" s="14">
        <v>7162</v>
      </c>
      <c r="L19" s="14">
        <v>2114</v>
      </c>
    </row>
    <row r="20" spans="1:12" s="3" customFormat="1" x14ac:dyDescent="0.25">
      <c r="A20" s="7">
        <v>11</v>
      </c>
      <c r="B20" s="7" t="s">
        <v>19</v>
      </c>
      <c r="C20" s="14">
        <v>109389</v>
      </c>
      <c r="D20" s="14">
        <v>260464</v>
      </c>
      <c r="E20" s="14">
        <v>71033</v>
      </c>
      <c r="F20" s="14">
        <v>208739</v>
      </c>
      <c r="G20" s="12">
        <f t="shared" si="0"/>
        <v>64.93614531625667</v>
      </c>
      <c r="H20" s="12">
        <f t="shared" si="1"/>
        <v>80.141209533755145</v>
      </c>
      <c r="I20" s="14">
        <v>78628</v>
      </c>
      <c r="J20" s="14">
        <v>237588</v>
      </c>
      <c r="K20" s="14">
        <v>77137</v>
      </c>
      <c r="L20" s="14">
        <v>236411</v>
      </c>
    </row>
    <row r="21" spans="1:12" s="3" customFormat="1" x14ac:dyDescent="0.25">
      <c r="A21" s="7">
        <v>12</v>
      </c>
      <c r="B21" s="7" t="s">
        <v>20</v>
      </c>
      <c r="C21" s="14">
        <v>77177</v>
      </c>
      <c r="D21" s="14">
        <v>68120</v>
      </c>
      <c r="E21" s="14">
        <v>57154</v>
      </c>
      <c r="F21" s="14">
        <v>57632</v>
      </c>
      <c r="G21" s="12">
        <f t="shared" si="0"/>
        <v>74.055741995672292</v>
      </c>
      <c r="H21" s="12">
        <f t="shared" si="1"/>
        <v>84.60364063417498</v>
      </c>
      <c r="I21" s="14">
        <v>67355</v>
      </c>
      <c r="J21" s="14">
        <v>87278</v>
      </c>
      <c r="K21" s="14">
        <v>67284</v>
      </c>
      <c r="L21" s="14">
        <v>89119</v>
      </c>
    </row>
    <row r="22" spans="1:12" s="3" customFormat="1" x14ac:dyDescent="0.25">
      <c r="A22" s="7">
        <v>13</v>
      </c>
      <c r="B22" s="7" t="s">
        <v>21</v>
      </c>
      <c r="C22" s="14">
        <v>52393</v>
      </c>
      <c r="D22" s="14">
        <v>226197</v>
      </c>
      <c r="E22" s="14">
        <v>46617</v>
      </c>
      <c r="F22" s="14">
        <v>154747</v>
      </c>
      <c r="G22" s="12">
        <f t="shared" si="0"/>
        <v>88.975626514992456</v>
      </c>
      <c r="H22" s="12">
        <f t="shared" si="1"/>
        <v>68.412489997656905</v>
      </c>
      <c r="I22" s="14">
        <v>58636</v>
      </c>
      <c r="J22" s="14">
        <v>178786</v>
      </c>
      <c r="K22" s="14">
        <v>57865</v>
      </c>
      <c r="L22" s="14">
        <v>176638</v>
      </c>
    </row>
    <row r="23" spans="1:12" s="3" customFormat="1" x14ac:dyDescent="0.25">
      <c r="A23" s="7">
        <v>14</v>
      </c>
      <c r="B23" s="7" t="s">
        <v>22</v>
      </c>
      <c r="C23" s="14">
        <v>95155</v>
      </c>
      <c r="D23" s="14">
        <v>250028</v>
      </c>
      <c r="E23" s="14">
        <v>63551</v>
      </c>
      <c r="F23" s="14">
        <v>193443</v>
      </c>
      <c r="G23" s="12">
        <f t="shared" si="0"/>
        <v>66.786821501760286</v>
      </c>
      <c r="H23" s="12">
        <f t="shared" si="1"/>
        <v>77.368534724110901</v>
      </c>
      <c r="I23" s="14">
        <v>71049</v>
      </c>
      <c r="J23" s="14">
        <v>212289</v>
      </c>
      <c r="K23" s="14">
        <v>71658</v>
      </c>
      <c r="L23" s="14">
        <v>215963</v>
      </c>
    </row>
    <row r="24" spans="1:12" s="3" customFormat="1" x14ac:dyDescent="0.25">
      <c r="A24" s="7">
        <v>15</v>
      </c>
      <c r="B24" s="7" t="s">
        <v>23</v>
      </c>
      <c r="C24" s="14">
        <v>135132</v>
      </c>
      <c r="D24" s="14">
        <v>414243</v>
      </c>
      <c r="E24" s="14">
        <v>113338</v>
      </c>
      <c r="F24" s="14">
        <v>362613</v>
      </c>
      <c r="G24" s="12">
        <f t="shared" si="0"/>
        <v>83.872065831927301</v>
      </c>
      <c r="H24" s="12">
        <f t="shared" si="1"/>
        <v>87.536301156567518</v>
      </c>
      <c r="I24" s="14">
        <v>124165</v>
      </c>
      <c r="J24" s="14">
        <v>402506</v>
      </c>
      <c r="K24" s="14">
        <v>121943</v>
      </c>
      <c r="L24" s="14">
        <v>402718</v>
      </c>
    </row>
    <row r="25" spans="1:12" s="3" customFormat="1" x14ac:dyDescent="0.25">
      <c r="A25" s="7">
        <v>16</v>
      </c>
      <c r="B25" s="7" t="s">
        <v>24</v>
      </c>
      <c r="C25" s="14">
        <v>160025</v>
      </c>
      <c r="D25" s="14">
        <v>463374</v>
      </c>
      <c r="E25" s="14">
        <v>127231</v>
      </c>
      <c r="F25" s="14">
        <v>431269</v>
      </c>
      <c r="G25" s="12">
        <f t="shared" si="0"/>
        <v>79.506952038743947</v>
      </c>
      <c r="H25" s="12">
        <f t="shared" si="1"/>
        <v>93.071471424810198</v>
      </c>
      <c r="I25" s="14">
        <v>134340</v>
      </c>
      <c r="J25" s="14">
        <v>434646</v>
      </c>
      <c r="K25" s="14">
        <v>134105</v>
      </c>
      <c r="L25" s="14">
        <v>433511</v>
      </c>
    </row>
    <row r="26" spans="1:12" s="3" customFormat="1" x14ac:dyDescent="0.25">
      <c r="A26" s="7">
        <v>17</v>
      </c>
      <c r="B26" s="7" t="s">
        <v>25</v>
      </c>
      <c r="C26" s="14">
        <v>120054</v>
      </c>
      <c r="D26" s="14">
        <v>417618</v>
      </c>
      <c r="E26" s="14">
        <v>85640</v>
      </c>
      <c r="F26" s="14">
        <v>330581</v>
      </c>
      <c r="G26" s="12">
        <f t="shared" si="0"/>
        <v>71.334566111916303</v>
      </c>
      <c r="H26" s="12">
        <f t="shared" si="1"/>
        <v>79.158704845097674</v>
      </c>
      <c r="I26" s="14">
        <v>103379</v>
      </c>
      <c r="J26" s="14">
        <v>408610</v>
      </c>
      <c r="K26" s="14">
        <v>104858</v>
      </c>
      <c r="L26" s="14">
        <v>418863</v>
      </c>
    </row>
    <row r="27" spans="1:12" s="3" customFormat="1" x14ac:dyDescent="0.25">
      <c r="A27" s="7">
        <v>18</v>
      </c>
      <c r="B27" s="7" t="s">
        <v>26</v>
      </c>
      <c r="C27" s="14">
        <v>61466</v>
      </c>
      <c r="D27" s="14">
        <v>199970</v>
      </c>
      <c r="E27" s="14">
        <v>66367</v>
      </c>
      <c r="F27" s="14">
        <v>175364</v>
      </c>
      <c r="G27" s="12">
        <f t="shared" si="0"/>
        <v>107.97351381251423</v>
      </c>
      <c r="H27" s="12">
        <f t="shared" si="1"/>
        <v>87.695154273140972</v>
      </c>
      <c r="I27" s="14">
        <v>91220</v>
      </c>
      <c r="J27" s="14">
        <v>225511</v>
      </c>
      <c r="K27" s="14">
        <v>101858</v>
      </c>
      <c r="L27" s="14">
        <v>233822</v>
      </c>
    </row>
    <row r="28" spans="1:12" s="3" customFormat="1" x14ac:dyDescent="0.25">
      <c r="A28" s="7">
        <v>19</v>
      </c>
      <c r="B28" s="7" t="s">
        <v>27</v>
      </c>
      <c r="C28" s="14">
        <v>196688</v>
      </c>
      <c r="D28" s="14">
        <v>452503</v>
      </c>
      <c r="E28" s="14">
        <v>145571</v>
      </c>
      <c r="F28" s="14">
        <v>402610</v>
      </c>
      <c r="G28" s="12">
        <f t="shared" si="0"/>
        <v>74.01112421703408</v>
      </c>
      <c r="H28" s="12">
        <f t="shared" si="1"/>
        <v>88.973995752514341</v>
      </c>
      <c r="I28" s="14">
        <v>184583</v>
      </c>
      <c r="J28" s="14">
        <v>468755</v>
      </c>
      <c r="K28" s="14">
        <v>180645</v>
      </c>
      <c r="L28" s="14">
        <v>465166</v>
      </c>
    </row>
    <row r="29" spans="1:12" s="3" customFormat="1" x14ac:dyDescent="0.25">
      <c r="A29" s="7">
        <v>20</v>
      </c>
      <c r="B29" s="7" t="s">
        <v>28</v>
      </c>
      <c r="C29" s="14">
        <v>70526</v>
      </c>
      <c r="D29" s="14">
        <v>85182</v>
      </c>
      <c r="E29" s="14">
        <v>58118</v>
      </c>
      <c r="F29" s="14">
        <v>69100</v>
      </c>
      <c r="G29" s="12">
        <f t="shared" si="0"/>
        <v>82.406488387261433</v>
      </c>
      <c r="H29" s="12">
        <f t="shared" si="1"/>
        <v>81.120424502829238</v>
      </c>
      <c r="I29" s="14">
        <v>63769</v>
      </c>
      <c r="J29" s="14">
        <v>98507</v>
      </c>
      <c r="K29" s="14">
        <v>65629</v>
      </c>
      <c r="L29" s="14">
        <v>100509</v>
      </c>
    </row>
    <row r="30" spans="1:12" s="3" customFormat="1" x14ac:dyDescent="0.25">
      <c r="A30" s="7">
        <v>21</v>
      </c>
      <c r="B30" s="7" t="s">
        <v>29</v>
      </c>
      <c r="C30" s="14">
        <v>111761</v>
      </c>
      <c r="D30" s="14">
        <v>266670</v>
      </c>
      <c r="E30" s="14">
        <v>93700</v>
      </c>
      <c r="F30" s="14">
        <v>249513</v>
      </c>
      <c r="G30" s="12">
        <f t="shared" si="0"/>
        <v>83.839622050625877</v>
      </c>
      <c r="H30" s="12">
        <f t="shared" si="1"/>
        <v>93.566205422432219</v>
      </c>
      <c r="I30" s="14">
        <v>100018</v>
      </c>
      <c r="J30" s="14">
        <v>265648</v>
      </c>
      <c r="K30" s="14">
        <v>100130</v>
      </c>
      <c r="L30" s="14">
        <v>263101</v>
      </c>
    </row>
    <row r="31" spans="1:12" s="3" customFormat="1" x14ac:dyDescent="0.25">
      <c r="A31" s="7">
        <v>22</v>
      </c>
      <c r="B31" s="7" t="s">
        <v>30</v>
      </c>
      <c r="C31" s="14">
        <v>27454</v>
      </c>
      <c r="D31" s="14">
        <v>55734</v>
      </c>
      <c r="E31" s="14">
        <v>17477</v>
      </c>
      <c r="F31" s="14">
        <v>40448</v>
      </c>
      <c r="G31" s="12">
        <f t="shared" si="0"/>
        <v>63.659211772419319</v>
      </c>
      <c r="H31" s="12">
        <f t="shared" si="1"/>
        <v>72.573294577816057</v>
      </c>
      <c r="I31" s="14">
        <v>27972</v>
      </c>
      <c r="J31" s="14">
        <v>56149</v>
      </c>
      <c r="K31" s="14">
        <v>28150</v>
      </c>
      <c r="L31" s="14">
        <v>57822</v>
      </c>
    </row>
    <row r="32" spans="1:12" s="3" customFormat="1" x14ac:dyDescent="0.25">
      <c r="A32" s="7">
        <v>23</v>
      </c>
      <c r="B32" s="7" t="s">
        <v>31</v>
      </c>
      <c r="C32" s="14">
        <v>31965</v>
      </c>
      <c r="D32" s="14">
        <v>68959</v>
      </c>
      <c r="E32" s="14">
        <v>29722</v>
      </c>
      <c r="F32" s="14">
        <v>67607</v>
      </c>
      <c r="G32" s="12">
        <f t="shared" si="0"/>
        <v>92.982950101673694</v>
      </c>
      <c r="H32" s="12">
        <f t="shared" si="1"/>
        <v>98.039414724691483</v>
      </c>
      <c r="I32" s="14">
        <v>60411</v>
      </c>
      <c r="J32" s="14">
        <v>81753</v>
      </c>
      <c r="K32" s="14">
        <v>62126</v>
      </c>
      <c r="L32" s="14">
        <v>89139</v>
      </c>
    </row>
    <row r="33" spans="1:12" s="3" customFormat="1" x14ac:dyDescent="0.25">
      <c r="A33" s="7">
        <v>24</v>
      </c>
      <c r="B33" s="7" t="s">
        <v>32</v>
      </c>
      <c r="C33" s="14">
        <v>48179</v>
      </c>
      <c r="D33" s="14">
        <v>73213</v>
      </c>
      <c r="E33" s="14">
        <v>44594</v>
      </c>
      <c r="F33" s="14">
        <v>53573</v>
      </c>
      <c r="G33" s="12">
        <f t="shared" si="0"/>
        <v>92.558998733888203</v>
      </c>
      <c r="H33" s="12">
        <f t="shared" si="1"/>
        <v>73.174163058473212</v>
      </c>
      <c r="I33" s="14">
        <v>58735</v>
      </c>
      <c r="J33" s="14">
        <v>85161</v>
      </c>
      <c r="K33" s="14">
        <v>58794</v>
      </c>
      <c r="L33" s="14">
        <v>86885</v>
      </c>
    </row>
    <row r="34" spans="1:12" s="3" customFormat="1" x14ac:dyDescent="0.25">
      <c r="A34" s="7">
        <v>25</v>
      </c>
      <c r="B34" s="7" t="s">
        <v>33</v>
      </c>
      <c r="C34" s="14">
        <v>115499</v>
      </c>
      <c r="D34" s="14">
        <v>349942</v>
      </c>
      <c r="E34" s="14">
        <v>91634</v>
      </c>
      <c r="F34" s="14">
        <v>282409</v>
      </c>
      <c r="G34" s="12">
        <f t="shared" si="0"/>
        <v>79.337483441415074</v>
      </c>
      <c r="H34" s="12">
        <f t="shared" si="1"/>
        <v>80.701659132084743</v>
      </c>
      <c r="I34" s="14">
        <v>112252</v>
      </c>
      <c r="J34" s="14">
        <v>346422</v>
      </c>
      <c r="K34" s="14">
        <v>110704</v>
      </c>
      <c r="L34" s="14">
        <v>351060</v>
      </c>
    </row>
    <row r="35" spans="1:12" s="3" customFormat="1" x14ac:dyDescent="0.25">
      <c r="A35" s="7">
        <v>26</v>
      </c>
      <c r="B35" s="7" t="s">
        <v>34</v>
      </c>
      <c r="C35" s="14">
        <v>65498</v>
      </c>
      <c r="D35" s="14">
        <v>170827</v>
      </c>
      <c r="E35" s="14">
        <v>40609</v>
      </c>
      <c r="F35" s="14">
        <v>123171</v>
      </c>
      <c r="G35" s="12">
        <f t="shared" si="0"/>
        <v>62.000366423402241</v>
      </c>
      <c r="H35" s="12">
        <f t="shared" si="1"/>
        <v>72.102770639301752</v>
      </c>
      <c r="I35" s="14">
        <v>44345</v>
      </c>
      <c r="J35" s="14">
        <v>134388</v>
      </c>
      <c r="K35" s="14">
        <v>43880</v>
      </c>
      <c r="L35" s="14">
        <v>134256</v>
      </c>
    </row>
    <row r="36" spans="1:12" s="3" customFormat="1" x14ac:dyDescent="0.25">
      <c r="A36" s="7">
        <v>27</v>
      </c>
      <c r="B36" s="7" t="s">
        <v>35</v>
      </c>
      <c r="C36" s="14">
        <v>322446</v>
      </c>
      <c r="D36" s="14">
        <v>747392</v>
      </c>
      <c r="E36" s="14">
        <v>224156</v>
      </c>
      <c r="F36" s="14">
        <v>561091</v>
      </c>
      <c r="G36" s="12">
        <f t="shared" si="0"/>
        <v>69.517376552973204</v>
      </c>
      <c r="H36" s="12">
        <f t="shared" si="1"/>
        <v>75.073187831820519</v>
      </c>
      <c r="I36" s="14">
        <v>232471</v>
      </c>
      <c r="J36" s="14">
        <v>573296</v>
      </c>
      <c r="K36" s="14">
        <v>230404</v>
      </c>
      <c r="L36" s="14">
        <v>557977</v>
      </c>
    </row>
    <row r="37" spans="1:12" s="3" customFormat="1" x14ac:dyDescent="0.25">
      <c r="A37" s="7">
        <v>28</v>
      </c>
      <c r="B37" s="7" t="s">
        <v>36</v>
      </c>
      <c r="C37" s="14">
        <v>76992</v>
      </c>
      <c r="D37" s="14">
        <v>442901</v>
      </c>
      <c r="E37" s="14">
        <v>94100</v>
      </c>
      <c r="F37" s="14">
        <v>312390</v>
      </c>
      <c r="G37" s="12">
        <f t="shared" si="0"/>
        <v>122.22049044056524</v>
      </c>
      <c r="H37" s="12">
        <f t="shared" si="1"/>
        <v>70.532692407558358</v>
      </c>
      <c r="I37" s="14">
        <v>63611</v>
      </c>
      <c r="J37" s="14">
        <v>341146</v>
      </c>
      <c r="K37" s="14">
        <v>105544</v>
      </c>
      <c r="L37" s="14">
        <v>343990</v>
      </c>
    </row>
    <row r="38" spans="1:12" s="3" customFormat="1" x14ac:dyDescent="0.25">
      <c r="A38" s="7">
        <v>29</v>
      </c>
      <c r="B38" s="7" t="s">
        <v>37</v>
      </c>
      <c r="C38" s="14">
        <v>75926</v>
      </c>
      <c r="D38" s="14">
        <v>360011</v>
      </c>
      <c r="E38" s="14">
        <v>64298</v>
      </c>
      <c r="F38" s="14">
        <v>242388</v>
      </c>
      <c r="G38" s="12">
        <f t="shared" si="0"/>
        <v>84.68508811210917</v>
      </c>
      <c r="H38" s="12">
        <f t="shared" si="1"/>
        <v>67.327942757304641</v>
      </c>
      <c r="I38" s="14">
        <v>73414</v>
      </c>
      <c r="J38" s="14">
        <v>283417</v>
      </c>
      <c r="K38" s="14">
        <v>79487</v>
      </c>
      <c r="L38" s="14">
        <v>271482</v>
      </c>
    </row>
    <row r="39" spans="1:12" s="3" customFormat="1" x14ac:dyDescent="0.25">
      <c r="A39" s="7">
        <v>30</v>
      </c>
      <c r="B39" s="7" t="s">
        <v>38</v>
      </c>
      <c r="C39" s="14">
        <v>145634</v>
      </c>
      <c r="D39" s="14">
        <v>436899</v>
      </c>
      <c r="E39" s="14">
        <v>115066</v>
      </c>
      <c r="F39" s="14">
        <v>358386</v>
      </c>
      <c r="G39" s="12">
        <f t="shared" si="0"/>
        <v>79.010395924028728</v>
      </c>
      <c r="H39" s="12">
        <f t="shared" si="1"/>
        <v>82.029485075498002</v>
      </c>
      <c r="I39" s="14">
        <v>141611</v>
      </c>
      <c r="J39" s="14">
        <v>424011</v>
      </c>
      <c r="K39" s="14">
        <v>141148</v>
      </c>
      <c r="L39" s="14">
        <v>428373</v>
      </c>
    </row>
    <row r="40" spans="1:12" s="3" customFormat="1" x14ac:dyDescent="0.25">
      <c r="A40" s="7">
        <v>31</v>
      </c>
      <c r="B40" s="7" t="s">
        <v>39</v>
      </c>
      <c r="C40" s="14">
        <v>9571</v>
      </c>
      <c r="D40" s="14">
        <v>59752</v>
      </c>
      <c r="E40" s="14">
        <v>33451</v>
      </c>
      <c r="F40" s="14">
        <v>56285</v>
      </c>
      <c r="G40" s="12">
        <f t="shared" si="0"/>
        <v>349.50370912130393</v>
      </c>
      <c r="H40" s="12">
        <f t="shared" si="1"/>
        <v>94.19768375953943</v>
      </c>
      <c r="I40" s="14">
        <v>27258</v>
      </c>
      <c r="J40" s="14">
        <v>48252</v>
      </c>
      <c r="K40" s="14">
        <v>39638</v>
      </c>
      <c r="L40" s="14">
        <v>52365</v>
      </c>
    </row>
    <row r="41" spans="1:12" s="3" customFormat="1" x14ac:dyDescent="0.25">
      <c r="A41" s="7">
        <v>32</v>
      </c>
      <c r="B41" s="7" t="s">
        <v>40</v>
      </c>
      <c r="C41" s="14">
        <v>76012</v>
      </c>
      <c r="D41" s="14">
        <v>190000</v>
      </c>
      <c r="E41" s="14">
        <v>59257</v>
      </c>
      <c r="F41" s="14">
        <v>182039</v>
      </c>
      <c r="G41" s="12">
        <f t="shared" si="0"/>
        <v>77.957427774561921</v>
      </c>
      <c r="H41" s="12">
        <f t="shared" si="1"/>
        <v>95.81</v>
      </c>
      <c r="I41" s="14">
        <v>84721</v>
      </c>
      <c r="J41" s="14">
        <v>224695</v>
      </c>
      <c r="K41" s="14">
        <v>85802</v>
      </c>
      <c r="L41" s="14">
        <v>228243</v>
      </c>
    </row>
    <row r="42" spans="1:12" s="3" customFormat="1" x14ac:dyDescent="0.25">
      <c r="A42" s="7">
        <v>33</v>
      </c>
      <c r="B42" s="7" t="s">
        <v>41</v>
      </c>
      <c r="C42" s="14">
        <v>14301</v>
      </c>
      <c r="D42" s="14">
        <v>34305</v>
      </c>
      <c r="E42" s="14">
        <v>15104</v>
      </c>
      <c r="F42" s="14">
        <v>29429</v>
      </c>
      <c r="G42" s="12">
        <f t="shared" si="0"/>
        <v>105.61499195860429</v>
      </c>
      <c r="H42" s="12">
        <f t="shared" si="1"/>
        <v>85.786328523538842</v>
      </c>
      <c r="I42" s="14">
        <v>34794</v>
      </c>
      <c r="J42" s="14">
        <v>41280</v>
      </c>
      <c r="K42" s="14">
        <v>35259</v>
      </c>
      <c r="L42" s="14">
        <v>42183</v>
      </c>
    </row>
    <row r="43" spans="1:12" s="3" customFormat="1" ht="19.5" x14ac:dyDescent="0.4">
      <c r="A43" s="16" t="s">
        <v>42</v>
      </c>
      <c r="B43" s="17"/>
      <c r="C43" s="15">
        <f>SUM(C10:C42)</f>
        <v>3156051</v>
      </c>
      <c r="D43" s="15">
        <f>SUM(D10:D42)</f>
        <v>9068311</v>
      </c>
      <c r="E43" s="15">
        <f>SUM(E10:E42)</f>
        <v>2478946</v>
      </c>
      <c r="F43" s="15">
        <f>SUM(F10:F42)</f>
        <v>7350315</v>
      </c>
      <c r="G43" s="13">
        <f t="shared" si="0"/>
        <v>78.54581564112874</v>
      </c>
      <c r="H43" s="13">
        <f t="shared" si="1"/>
        <v>81.054950585616211</v>
      </c>
      <c r="I43" s="15">
        <f>SUM(I10:I42)</f>
        <v>2816528</v>
      </c>
      <c r="J43" s="15">
        <f>SUM(J10:J42)</f>
        <v>8474277</v>
      </c>
      <c r="K43" s="15">
        <f>SUM(K10:K42)</f>
        <v>2936304</v>
      </c>
      <c r="L43" s="15">
        <f>SUM(L10:L42)</f>
        <v>8523991</v>
      </c>
    </row>
    <row r="44" spans="1:12" s="3" customFormat="1" x14ac:dyDescent="0.25">
      <c r="A44" s="7"/>
      <c r="B44" s="7" t="s">
        <v>8</v>
      </c>
      <c r="C44" s="7"/>
      <c r="D44" s="7"/>
      <c r="E44" s="7"/>
      <c r="F44" s="7"/>
      <c r="G44" s="7"/>
      <c r="H44" s="7"/>
      <c r="I44" s="7"/>
      <c r="J44" s="7"/>
      <c r="K44" s="7"/>
      <c r="L44" s="7"/>
    </row>
  </sheetData>
  <mergeCells count="12">
    <mergeCell ref="A43:B43"/>
    <mergeCell ref="A6:L6"/>
    <mergeCell ref="A1:L1"/>
    <mergeCell ref="A3:L3"/>
    <mergeCell ref="A4:L4"/>
    <mergeCell ref="C7:D8"/>
    <mergeCell ref="E7:F8"/>
    <mergeCell ref="G7:H8"/>
    <mergeCell ref="K7:L8"/>
    <mergeCell ref="A7:A9"/>
    <mergeCell ref="B7:B9"/>
    <mergeCell ref="I7:J8"/>
  </mergeCells>
  <printOptions horizontalCentered="1" verticalCentered="1"/>
  <pageMargins left="0.46" right="0.43" top="0.59055118110236227" bottom="0.59055118110236227" header="0" footer="0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4"/>
  <sheetViews>
    <sheetView view="pageBreakPreview" zoomScale="90" zoomScaleSheetLayoutView="90" workbookViewId="0">
      <selection sqref="A1:L1"/>
    </sheetView>
  </sheetViews>
  <sheetFormatPr defaultColWidth="9.140625" defaultRowHeight="15" x14ac:dyDescent="0.25"/>
  <cols>
    <col min="1" max="1" width="6.42578125" customWidth="1"/>
    <col min="2" max="2" width="24.140625" customWidth="1"/>
    <col min="3" max="3" width="13.85546875" bestFit="1" customWidth="1"/>
    <col min="4" max="4" width="13.85546875" style="2" bestFit="1" customWidth="1"/>
    <col min="5" max="5" width="12.140625" bestFit="1" customWidth="1"/>
    <col min="6" max="6" width="13.85546875" style="2" bestFit="1" customWidth="1"/>
    <col min="7" max="7" width="9.85546875" style="2" customWidth="1"/>
    <col min="8" max="8" width="11" style="2" customWidth="1"/>
    <col min="9" max="10" width="13.85546875" style="2" bestFit="1" customWidth="1"/>
    <col min="11" max="11" width="15.28515625" bestFit="1" customWidth="1"/>
    <col min="12" max="12" width="13.85546875" style="2" bestFit="1" customWidth="1"/>
    <col min="13" max="16" width="9.140625" customWidth="1"/>
  </cols>
  <sheetData>
    <row r="1" spans="1:12" ht="27" customHeight="1" x14ac:dyDescent="0.5">
      <c r="A1" s="39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1:12" ht="24.75" x14ac:dyDescent="0.25">
      <c r="A3" s="27" t="str">
        <f>ACP!A3</f>
        <v>Districtwise Statement Showing Target, Disbursement &amp; Outstanding Under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4.75" x14ac:dyDescent="0.25">
      <c r="A4" s="27" t="str">
        <f>ACP!A4</f>
        <v xml:space="preserve">Annual Credit Plan (ACP) For The Quarter Ended December  2025 - Priority Sector  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19.5" hidden="1" x14ac:dyDescent="0.4">
      <c r="A5" s="5"/>
      <c r="B5" s="6"/>
      <c r="C5" s="8"/>
      <c r="D5" s="9"/>
      <c r="E5" s="5"/>
      <c r="F5" s="9"/>
      <c r="G5" s="11"/>
      <c r="H5" s="11"/>
      <c r="I5" s="11"/>
      <c r="J5" s="11"/>
      <c r="K5" s="8"/>
      <c r="L5" s="10"/>
    </row>
    <row r="6" spans="1:12" ht="19.5" x14ac:dyDescent="0.4">
      <c r="A6" s="18" t="s">
        <v>46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20"/>
    </row>
    <row r="7" spans="1:12" ht="17.25" customHeight="1" x14ac:dyDescent="0.25">
      <c r="A7" s="32" t="s">
        <v>0</v>
      </c>
      <c r="B7" s="29" t="s">
        <v>1</v>
      </c>
      <c r="C7" s="25" t="str">
        <f>ACP!C7</f>
        <v>Disbursement Target     2025 - 26</v>
      </c>
      <c r="D7" s="28"/>
      <c r="E7" s="25" t="s">
        <v>2</v>
      </c>
      <c r="F7" s="26"/>
      <c r="G7" s="25" t="s">
        <v>3</v>
      </c>
      <c r="H7" s="28"/>
      <c r="I7" s="35" t="str">
        <f>ACP!I7</f>
        <v>Outstanding as on  Sept. 2025</v>
      </c>
      <c r="J7" s="36"/>
      <c r="K7" s="25" t="s">
        <v>5</v>
      </c>
      <c r="L7" s="28"/>
    </row>
    <row r="8" spans="1:12" ht="24" customHeight="1" x14ac:dyDescent="0.25">
      <c r="A8" s="33"/>
      <c r="B8" s="30"/>
      <c r="C8" s="28"/>
      <c r="D8" s="28"/>
      <c r="E8" s="26"/>
      <c r="F8" s="26"/>
      <c r="G8" s="28"/>
      <c r="H8" s="28"/>
      <c r="I8" s="37"/>
      <c r="J8" s="38"/>
      <c r="K8" s="26"/>
      <c r="L8" s="26"/>
    </row>
    <row r="9" spans="1:12" ht="15.75" x14ac:dyDescent="0.25">
      <c r="A9" s="34"/>
      <c r="B9" s="31"/>
      <c r="C9" s="1" t="s">
        <v>6</v>
      </c>
      <c r="D9" s="4" t="s">
        <v>7</v>
      </c>
      <c r="E9" s="1" t="s">
        <v>6</v>
      </c>
      <c r="F9" s="4" t="s">
        <v>7</v>
      </c>
      <c r="G9" s="4" t="s">
        <v>6</v>
      </c>
      <c r="H9" s="4" t="s">
        <v>7</v>
      </c>
      <c r="I9" s="4" t="s">
        <v>6</v>
      </c>
      <c r="J9" s="4" t="s">
        <v>7</v>
      </c>
      <c r="K9" s="1" t="s">
        <v>6</v>
      </c>
      <c r="L9" s="4" t="s">
        <v>7</v>
      </c>
    </row>
    <row r="10" spans="1:12" s="3" customFormat="1" x14ac:dyDescent="0.25">
      <c r="A10" s="7">
        <v>1</v>
      </c>
      <c r="B10" s="7" t="s">
        <v>9</v>
      </c>
      <c r="C10" s="14">
        <v>73837</v>
      </c>
      <c r="D10" s="14">
        <v>178106</v>
      </c>
      <c r="E10" s="14">
        <v>39181</v>
      </c>
      <c r="F10" s="14">
        <v>143709</v>
      </c>
      <c r="G10" s="12">
        <f t="shared" ref="G10:G43" si="0">(E10/C10)*100</f>
        <v>53.064181914216448</v>
      </c>
      <c r="H10" s="12">
        <f t="shared" ref="H10:H43" si="1">(F10/D10)*100</f>
        <v>80.687343492077758</v>
      </c>
      <c r="I10" s="14">
        <v>147056</v>
      </c>
      <c r="J10" s="14">
        <v>237793</v>
      </c>
      <c r="K10" s="14">
        <v>117636</v>
      </c>
      <c r="L10" s="14">
        <v>222816</v>
      </c>
    </row>
    <row r="11" spans="1:12" s="3" customFormat="1" x14ac:dyDescent="0.25">
      <c r="A11" s="7">
        <v>2</v>
      </c>
      <c r="B11" s="7" t="s">
        <v>10</v>
      </c>
      <c r="C11" s="14">
        <v>19917</v>
      </c>
      <c r="D11" s="14">
        <v>67831</v>
      </c>
      <c r="E11" s="14">
        <v>17498</v>
      </c>
      <c r="F11" s="14">
        <v>58408</v>
      </c>
      <c r="G11" s="12">
        <f t="shared" si="0"/>
        <v>87.854596575789529</v>
      </c>
      <c r="H11" s="12">
        <f t="shared" si="1"/>
        <v>86.108121655290361</v>
      </c>
      <c r="I11" s="14">
        <v>35427</v>
      </c>
      <c r="J11" s="14">
        <v>114996</v>
      </c>
      <c r="K11" s="14">
        <v>36685</v>
      </c>
      <c r="L11" s="14">
        <v>112931</v>
      </c>
    </row>
    <row r="12" spans="1:12" s="3" customFormat="1" x14ac:dyDescent="0.25">
      <c r="A12" s="7">
        <v>3</v>
      </c>
      <c r="B12" s="7" t="s">
        <v>11</v>
      </c>
      <c r="C12" s="14">
        <v>126068</v>
      </c>
      <c r="D12" s="14">
        <v>171536</v>
      </c>
      <c r="E12" s="14">
        <v>72715</v>
      </c>
      <c r="F12" s="14">
        <v>135333</v>
      </c>
      <c r="G12" s="12">
        <f t="shared" si="0"/>
        <v>57.679189009106203</v>
      </c>
      <c r="H12" s="12">
        <f t="shared" si="1"/>
        <v>78.8948092528682</v>
      </c>
      <c r="I12" s="14">
        <v>157711</v>
      </c>
      <c r="J12" s="14">
        <v>183345</v>
      </c>
      <c r="K12" s="14">
        <v>151666</v>
      </c>
      <c r="L12" s="14">
        <v>182886</v>
      </c>
    </row>
    <row r="13" spans="1:12" s="3" customFormat="1" x14ac:dyDescent="0.25">
      <c r="A13" s="7">
        <v>4</v>
      </c>
      <c r="B13" s="7" t="s">
        <v>12</v>
      </c>
      <c r="C13" s="14">
        <v>60297</v>
      </c>
      <c r="D13" s="14">
        <v>107512</v>
      </c>
      <c r="E13" s="14">
        <v>45197</v>
      </c>
      <c r="F13" s="14">
        <v>58535</v>
      </c>
      <c r="G13" s="12">
        <f t="shared" si="0"/>
        <v>74.957294724447323</v>
      </c>
      <c r="H13" s="12">
        <f t="shared" si="1"/>
        <v>54.445085199791656</v>
      </c>
      <c r="I13" s="14">
        <v>112349</v>
      </c>
      <c r="J13" s="14">
        <v>110591</v>
      </c>
      <c r="K13" s="14">
        <v>107095</v>
      </c>
      <c r="L13" s="14">
        <v>110246</v>
      </c>
    </row>
    <row r="14" spans="1:12" s="3" customFormat="1" x14ac:dyDescent="0.25">
      <c r="A14" s="7">
        <v>5</v>
      </c>
      <c r="B14" s="7" t="s">
        <v>13</v>
      </c>
      <c r="C14" s="14">
        <v>70989</v>
      </c>
      <c r="D14" s="14">
        <v>247388</v>
      </c>
      <c r="E14" s="14">
        <v>43898</v>
      </c>
      <c r="F14" s="14">
        <v>129794</v>
      </c>
      <c r="G14" s="12">
        <f t="shared" si="0"/>
        <v>61.837749510487541</v>
      </c>
      <c r="H14" s="12">
        <f t="shared" si="1"/>
        <v>52.465762284346852</v>
      </c>
      <c r="I14" s="14">
        <v>119589</v>
      </c>
      <c r="J14" s="14">
        <v>269636</v>
      </c>
      <c r="K14" s="14">
        <v>119037</v>
      </c>
      <c r="L14" s="14">
        <v>271941</v>
      </c>
    </row>
    <row r="15" spans="1:12" s="3" customFormat="1" x14ac:dyDescent="0.25">
      <c r="A15" s="7">
        <v>6</v>
      </c>
      <c r="B15" s="7" t="s">
        <v>14</v>
      </c>
      <c r="C15" s="14">
        <v>46903</v>
      </c>
      <c r="D15" s="14">
        <v>79988</v>
      </c>
      <c r="E15" s="14">
        <v>23893</v>
      </c>
      <c r="F15" s="14">
        <v>58219</v>
      </c>
      <c r="G15" s="12">
        <f t="shared" si="0"/>
        <v>50.941304394175212</v>
      </c>
      <c r="H15" s="12">
        <f t="shared" si="1"/>
        <v>72.784667700155026</v>
      </c>
      <c r="I15" s="14">
        <v>52677</v>
      </c>
      <c r="J15" s="14">
        <v>92942</v>
      </c>
      <c r="K15" s="14">
        <v>52659</v>
      </c>
      <c r="L15" s="14">
        <v>96076</v>
      </c>
    </row>
    <row r="16" spans="1:12" s="3" customFormat="1" x14ac:dyDescent="0.25">
      <c r="A16" s="7">
        <v>7</v>
      </c>
      <c r="B16" s="7" t="s">
        <v>15</v>
      </c>
      <c r="C16" s="14">
        <v>32416</v>
      </c>
      <c r="D16" s="14">
        <v>78084</v>
      </c>
      <c r="E16" s="14">
        <v>19078</v>
      </c>
      <c r="F16" s="14">
        <v>54317</v>
      </c>
      <c r="G16" s="12">
        <f t="shared" si="0"/>
        <v>58.853652517275421</v>
      </c>
      <c r="H16" s="12">
        <f t="shared" si="1"/>
        <v>69.562266277342346</v>
      </c>
      <c r="I16" s="14">
        <v>35105</v>
      </c>
      <c r="J16" s="14">
        <v>80297</v>
      </c>
      <c r="K16" s="14">
        <v>34667</v>
      </c>
      <c r="L16" s="14">
        <v>84709</v>
      </c>
    </row>
    <row r="17" spans="1:12" s="3" customFormat="1" x14ac:dyDescent="0.25">
      <c r="A17" s="7">
        <v>8</v>
      </c>
      <c r="B17" s="7" t="s">
        <v>16</v>
      </c>
      <c r="C17" s="14">
        <v>11749</v>
      </c>
      <c r="D17" s="14">
        <v>69060</v>
      </c>
      <c r="E17" s="14">
        <v>8577</v>
      </c>
      <c r="F17" s="14">
        <v>24581</v>
      </c>
      <c r="G17" s="12">
        <f t="shared" si="0"/>
        <v>73.001957613413907</v>
      </c>
      <c r="H17" s="12">
        <f t="shared" si="1"/>
        <v>35.593686649290476</v>
      </c>
      <c r="I17" s="14">
        <v>13848</v>
      </c>
      <c r="J17" s="14">
        <v>32839</v>
      </c>
      <c r="K17" s="14">
        <v>13865</v>
      </c>
      <c r="L17" s="14">
        <v>34769</v>
      </c>
    </row>
    <row r="18" spans="1:12" s="3" customFormat="1" x14ac:dyDescent="0.25">
      <c r="A18" s="7">
        <v>9</v>
      </c>
      <c r="B18" s="7" t="s">
        <v>17</v>
      </c>
      <c r="C18" s="14">
        <v>26287</v>
      </c>
      <c r="D18" s="14">
        <v>25343</v>
      </c>
      <c r="E18" s="14">
        <v>16702</v>
      </c>
      <c r="F18" s="14">
        <v>22414</v>
      </c>
      <c r="G18" s="12">
        <f t="shared" si="0"/>
        <v>63.537109597900098</v>
      </c>
      <c r="H18" s="12">
        <f t="shared" si="1"/>
        <v>88.442567967486085</v>
      </c>
      <c r="I18" s="14">
        <v>38925</v>
      </c>
      <c r="J18" s="14">
        <v>37817</v>
      </c>
      <c r="K18" s="14">
        <v>37584</v>
      </c>
      <c r="L18" s="14">
        <v>38852</v>
      </c>
    </row>
    <row r="19" spans="1:12" s="3" customFormat="1" x14ac:dyDescent="0.25">
      <c r="A19" s="7">
        <v>10</v>
      </c>
      <c r="B19" s="7" t="s">
        <v>18</v>
      </c>
      <c r="C19" s="14">
        <v>953</v>
      </c>
      <c r="D19" s="14">
        <v>1735</v>
      </c>
      <c r="E19" s="14">
        <v>1249</v>
      </c>
      <c r="F19" s="14">
        <v>1602</v>
      </c>
      <c r="G19" s="12">
        <f t="shared" si="0"/>
        <v>131.05981112277021</v>
      </c>
      <c r="H19" s="12">
        <f t="shared" si="1"/>
        <v>92.334293948126799</v>
      </c>
      <c r="I19" s="14">
        <v>3578</v>
      </c>
      <c r="J19" s="14">
        <v>3633</v>
      </c>
      <c r="K19" s="14">
        <v>3617</v>
      </c>
      <c r="L19" s="14">
        <v>3717</v>
      </c>
    </row>
    <row r="20" spans="1:12" s="3" customFormat="1" x14ac:dyDescent="0.25">
      <c r="A20" s="7">
        <v>11</v>
      </c>
      <c r="B20" s="7" t="s">
        <v>19</v>
      </c>
      <c r="C20" s="14">
        <v>7137</v>
      </c>
      <c r="D20" s="14">
        <v>26815</v>
      </c>
      <c r="E20" s="14">
        <v>9009</v>
      </c>
      <c r="F20" s="14">
        <v>22990</v>
      </c>
      <c r="G20" s="12">
        <f t="shared" si="0"/>
        <v>126.22950819672131</v>
      </c>
      <c r="H20" s="12">
        <f t="shared" si="1"/>
        <v>85.735595748648137</v>
      </c>
      <c r="I20" s="14">
        <v>13088</v>
      </c>
      <c r="J20" s="14">
        <v>25580</v>
      </c>
      <c r="K20" s="14">
        <v>12874</v>
      </c>
      <c r="L20" s="14">
        <v>26237</v>
      </c>
    </row>
    <row r="21" spans="1:12" s="3" customFormat="1" x14ac:dyDescent="0.25">
      <c r="A21" s="7">
        <v>12</v>
      </c>
      <c r="B21" s="7" t="s">
        <v>20</v>
      </c>
      <c r="C21" s="14">
        <v>71593</v>
      </c>
      <c r="D21" s="14">
        <v>64937</v>
      </c>
      <c r="E21" s="14">
        <v>46152</v>
      </c>
      <c r="F21" s="14">
        <v>45234</v>
      </c>
      <c r="G21" s="12">
        <f t="shared" si="0"/>
        <v>64.464402944421934</v>
      </c>
      <c r="H21" s="12">
        <f t="shared" si="1"/>
        <v>69.658284183131343</v>
      </c>
      <c r="I21" s="14">
        <v>119015</v>
      </c>
      <c r="J21" s="14">
        <v>69173</v>
      </c>
      <c r="K21" s="14">
        <v>115747</v>
      </c>
      <c r="L21" s="14">
        <v>70116</v>
      </c>
    </row>
    <row r="22" spans="1:12" s="3" customFormat="1" x14ac:dyDescent="0.25">
      <c r="A22" s="7">
        <v>13</v>
      </c>
      <c r="B22" s="7" t="s">
        <v>21</v>
      </c>
      <c r="C22" s="14">
        <v>33787</v>
      </c>
      <c r="D22" s="14">
        <v>64057</v>
      </c>
      <c r="E22" s="14">
        <v>101547</v>
      </c>
      <c r="F22" s="14">
        <v>107102</v>
      </c>
      <c r="G22" s="12">
        <f t="shared" si="0"/>
        <v>300.55050759167727</v>
      </c>
      <c r="H22" s="12">
        <f t="shared" si="1"/>
        <v>167.19796431303371</v>
      </c>
      <c r="I22" s="14">
        <v>53201</v>
      </c>
      <c r="J22" s="14">
        <v>90085</v>
      </c>
      <c r="K22" s="14">
        <v>124979</v>
      </c>
      <c r="L22" s="14">
        <v>127744</v>
      </c>
    </row>
    <row r="23" spans="1:12" s="3" customFormat="1" x14ac:dyDescent="0.25">
      <c r="A23" s="7">
        <v>14</v>
      </c>
      <c r="B23" s="7" t="s">
        <v>22</v>
      </c>
      <c r="C23" s="14">
        <v>15342</v>
      </c>
      <c r="D23" s="14">
        <v>37845</v>
      </c>
      <c r="E23" s="14">
        <v>10265</v>
      </c>
      <c r="F23" s="14">
        <v>30285</v>
      </c>
      <c r="G23" s="12">
        <f t="shared" si="0"/>
        <v>66.907834702124887</v>
      </c>
      <c r="H23" s="12">
        <f t="shared" si="1"/>
        <v>80.023781212841854</v>
      </c>
      <c r="I23" s="14">
        <v>15568</v>
      </c>
      <c r="J23" s="14">
        <v>40505</v>
      </c>
      <c r="K23" s="14">
        <v>16047</v>
      </c>
      <c r="L23" s="14">
        <v>41968</v>
      </c>
    </row>
    <row r="24" spans="1:12" s="3" customFormat="1" x14ac:dyDescent="0.25">
      <c r="A24" s="7">
        <v>15</v>
      </c>
      <c r="B24" s="7" t="s">
        <v>23</v>
      </c>
      <c r="C24" s="14">
        <v>29497</v>
      </c>
      <c r="D24" s="14">
        <v>58822</v>
      </c>
      <c r="E24" s="14">
        <v>16168</v>
      </c>
      <c r="F24" s="14">
        <v>51391</v>
      </c>
      <c r="G24" s="12">
        <f t="shared" si="0"/>
        <v>54.81235379869139</v>
      </c>
      <c r="H24" s="12">
        <f t="shared" si="1"/>
        <v>87.366971541260071</v>
      </c>
      <c r="I24" s="14">
        <v>21745</v>
      </c>
      <c r="J24" s="14">
        <v>57200</v>
      </c>
      <c r="K24" s="14">
        <v>22196</v>
      </c>
      <c r="L24" s="14">
        <v>57412</v>
      </c>
    </row>
    <row r="25" spans="1:12" s="3" customFormat="1" x14ac:dyDescent="0.25">
      <c r="A25" s="7">
        <v>16</v>
      </c>
      <c r="B25" s="7" t="s">
        <v>24</v>
      </c>
      <c r="C25" s="14">
        <v>24980</v>
      </c>
      <c r="D25" s="14">
        <v>63346</v>
      </c>
      <c r="E25" s="14">
        <v>22237</v>
      </c>
      <c r="F25" s="14">
        <v>66097</v>
      </c>
      <c r="G25" s="12">
        <f t="shared" si="0"/>
        <v>89.019215372297836</v>
      </c>
      <c r="H25" s="12">
        <f t="shared" si="1"/>
        <v>104.34281564739685</v>
      </c>
      <c r="I25" s="14">
        <v>32403</v>
      </c>
      <c r="J25" s="14">
        <v>83905</v>
      </c>
      <c r="K25" s="14">
        <v>34126</v>
      </c>
      <c r="L25" s="14">
        <v>88780</v>
      </c>
    </row>
    <row r="26" spans="1:12" s="3" customFormat="1" x14ac:dyDescent="0.25">
      <c r="A26" s="7">
        <v>17</v>
      </c>
      <c r="B26" s="7" t="s">
        <v>25</v>
      </c>
      <c r="C26" s="14">
        <v>39770</v>
      </c>
      <c r="D26" s="14">
        <v>85693</v>
      </c>
      <c r="E26" s="14">
        <v>30616</v>
      </c>
      <c r="F26" s="14">
        <v>83698</v>
      </c>
      <c r="G26" s="12">
        <f t="shared" si="0"/>
        <v>76.982650238873518</v>
      </c>
      <c r="H26" s="12">
        <f t="shared" si="1"/>
        <v>97.671921860595376</v>
      </c>
      <c r="I26" s="14">
        <v>51172</v>
      </c>
      <c r="J26" s="14">
        <v>114345</v>
      </c>
      <c r="K26" s="14">
        <v>50420</v>
      </c>
      <c r="L26" s="14">
        <v>114428</v>
      </c>
    </row>
    <row r="27" spans="1:12" s="3" customFormat="1" x14ac:dyDescent="0.25">
      <c r="A27" s="7">
        <v>18</v>
      </c>
      <c r="B27" s="7" t="s">
        <v>26</v>
      </c>
      <c r="C27" s="14">
        <v>81208</v>
      </c>
      <c r="D27" s="14">
        <v>123293</v>
      </c>
      <c r="E27" s="14">
        <v>35071</v>
      </c>
      <c r="F27" s="14">
        <v>71209</v>
      </c>
      <c r="G27" s="12">
        <f t="shared" si="0"/>
        <v>43.186631858930156</v>
      </c>
      <c r="H27" s="12">
        <f t="shared" si="1"/>
        <v>57.755914772128179</v>
      </c>
      <c r="I27" s="14">
        <v>99627</v>
      </c>
      <c r="J27" s="14">
        <v>111814</v>
      </c>
      <c r="K27" s="14">
        <v>97633</v>
      </c>
      <c r="L27" s="14">
        <v>114581</v>
      </c>
    </row>
    <row r="28" spans="1:12" s="3" customFormat="1" x14ac:dyDescent="0.25">
      <c r="A28" s="7">
        <v>19</v>
      </c>
      <c r="B28" s="7" t="s">
        <v>27</v>
      </c>
      <c r="C28" s="14">
        <v>70518</v>
      </c>
      <c r="D28" s="14">
        <v>131542</v>
      </c>
      <c r="E28" s="14">
        <v>51311</v>
      </c>
      <c r="F28" s="14">
        <v>107475</v>
      </c>
      <c r="G28" s="12">
        <f t="shared" si="0"/>
        <v>72.762982500921751</v>
      </c>
      <c r="H28" s="12">
        <f t="shared" si="1"/>
        <v>81.70394246704474</v>
      </c>
      <c r="I28" s="14">
        <v>112456</v>
      </c>
      <c r="J28" s="14">
        <v>159218</v>
      </c>
      <c r="K28" s="14">
        <v>105897</v>
      </c>
      <c r="L28" s="14">
        <v>160175</v>
      </c>
    </row>
    <row r="29" spans="1:12" s="3" customFormat="1" x14ac:dyDescent="0.25">
      <c r="A29" s="7">
        <v>20</v>
      </c>
      <c r="B29" s="7" t="s">
        <v>28</v>
      </c>
      <c r="C29" s="14">
        <v>58321</v>
      </c>
      <c r="D29" s="14">
        <v>44472</v>
      </c>
      <c r="E29" s="14">
        <v>27654</v>
      </c>
      <c r="F29" s="14">
        <v>29301</v>
      </c>
      <c r="G29" s="12">
        <f t="shared" si="0"/>
        <v>47.41688242657019</v>
      </c>
      <c r="H29" s="12">
        <f t="shared" si="1"/>
        <v>65.886400431732326</v>
      </c>
      <c r="I29" s="14">
        <v>73507</v>
      </c>
      <c r="J29" s="14">
        <v>47755</v>
      </c>
      <c r="K29" s="14">
        <v>69254</v>
      </c>
      <c r="L29" s="14">
        <v>48521</v>
      </c>
    </row>
    <row r="30" spans="1:12" s="3" customFormat="1" x14ac:dyDescent="0.25">
      <c r="A30" s="7">
        <v>21</v>
      </c>
      <c r="B30" s="7" t="s">
        <v>29</v>
      </c>
      <c r="C30" s="14">
        <v>10362</v>
      </c>
      <c r="D30" s="14">
        <v>29136</v>
      </c>
      <c r="E30" s="14">
        <v>8556</v>
      </c>
      <c r="F30" s="14">
        <v>27079</v>
      </c>
      <c r="G30" s="12">
        <f t="shared" si="0"/>
        <v>82.570932252460921</v>
      </c>
      <c r="H30" s="12">
        <f t="shared" si="1"/>
        <v>92.940005491488193</v>
      </c>
      <c r="I30" s="14">
        <v>21257</v>
      </c>
      <c r="J30" s="14">
        <v>55721</v>
      </c>
      <c r="K30" s="14">
        <v>20793</v>
      </c>
      <c r="L30" s="14">
        <v>53916</v>
      </c>
    </row>
    <row r="31" spans="1:12" s="3" customFormat="1" x14ac:dyDescent="0.25">
      <c r="A31" s="7">
        <v>22</v>
      </c>
      <c r="B31" s="7" t="s">
        <v>30</v>
      </c>
      <c r="C31" s="14">
        <v>27639</v>
      </c>
      <c r="D31" s="14">
        <v>23613</v>
      </c>
      <c r="E31" s="14">
        <v>10705</v>
      </c>
      <c r="F31" s="14">
        <v>15438</v>
      </c>
      <c r="G31" s="12">
        <f t="shared" si="0"/>
        <v>38.731502586924272</v>
      </c>
      <c r="H31" s="12">
        <f t="shared" si="1"/>
        <v>65.379240249015368</v>
      </c>
      <c r="I31" s="14">
        <v>28986</v>
      </c>
      <c r="J31" s="14">
        <v>30070</v>
      </c>
      <c r="K31" s="14">
        <v>28531</v>
      </c>
      <c r="L31" s="14">
        <v>31270</v>
      </c>
    </row>
    <row r="32" spans="1:12" s="3" customFormat="1" x14ac:dyDescent="0.25">
      <c r="A32" s="7">
        <v>23</v>
      </c>
      <c r="B32" s="7" t="s">
        <v>31</v>
      </c>
      <c r="C32" s="14">
        <v>52973</v>
      </c>
      <c r="D32" s="14">
        <v>84942</v>
      </c>
      <c r="E32" s="14">
        <v>30301</v>
      </c>
      <c r="F32" s="14">
        <v>60819</v>
      </c>
      <c r="G32" s="12">
        <f t="shared" si="0"/>
        <v>57.200838162837677</v>
      </c>
      <c r="H32" s="12">
        <f t="shared" si="1"/>
        <v>71.600621600621608</v>
      </c>
      <c r="I32" s="14">
        <v>57993</v>
      </c>
      <c r="J32" s="14">
        <v>88835</v>
      </c>
      <c r="K32" s="14">
        <v>55919</v>
      </c>
      <c r="L32" s="14">
        <v>87585</v>
      </c>
    </row>
    <row r="33" spans="1:12" s="3" customFormat="1" x14ac:dyDescent="0.25">
      <c r="A33" s="7">
        <v>24</v>
      </c>
      <c r="B33" s="7" t="s">
        <v>32</v>
      </c>
      <c r="C33" s="14">
        <v>72319</v>
      </c>
      <c r="D33" s="14">
        <v>79361</v>
      </c>
      <c r="E33" s="14">
        <v>40411</v>
      </c>
      <c r="F33" s="14">
        <v>39629</v>
      </c>
      <c r="G33" s="12">
        <f t="shared" si="0"/>
        <v>55.878814695999665</v>
      </c>
      <c r="H33" s="12">
        <f t="shared" si="1"/>
        <v>49.935106664482554</v>
      </c>
      <c r="I33" s="14">
        <v>153186</v>
      </c>
      <c r="J33" s="14">
        <v>83007</v>
      </c>
      <c r="K33" s="14">
        <v>142205</v>
      </c>
      <c r="L33" s="14">
        <v>82519</v>
      </c>
    </row>
    <row r="34" spans="1:12" s="3" customFormat="1" x14ac:dyDescent="0.25">
      <c r="A34" s="7">
        <v>25</v>
      </c>
      <c r="B34" s="7" t="s">
        <v>33</v>
      </c>
      <c r="C34" s="14">
        <v>28496</v>
      </c>
      <c r="D34" s="14">
        <v>57972</v>
      </c>
      <c r="E34" s="14">
        <v>18917</v>
      </c>
      <c r="F34" s="14">
        <v>49754</v>
      </c>
      <c r="G34" s="12">
        <f t="shared" si="0"/>
        <v>66.384755755193709</v>
      </c>
      <c r="H34" s="12">
        <f t="shared" si="1"/>
        <v>85.824190988753188</v>
      </c>
      <c r="I34" s="14">
        <v>37817</v>
      </c>
      <c r="J34" s="14">
        <v>74563</v>
      </c>
      <c r="K34" s="14">
        <v>37016</v>
      </c>
      <c r="L34" s="14">
        <v>73793</v>
      </c>
    </row>
    <row r="35" spans="1:12" s="3" customFormat="1" x14ac:dyDescent="0.25">
      <c r="A35" s="7">
        <v>26</v>
      </c>
      <c r="B35" s="7" t="s">
        <v>34</v>
      </c>
      <c r="C35" s="14">
        <v>10745</v>
      </c>
      <c r="D35" s="14">
        <v>31037</v>
      </c>
      <c r="E35" s="14">
        <v>6762</v>
      </c>
      <c r="F35" s="14">
        <v>23833</v>
      </c>
      <c r="G35" s="12">
        <f t="shared" si="0"/>
        <v>62.931596091205208</v>
      </c>
      <c r="H35" s="12">
        <f t="shared" si="1"/>
        <v>76.788993781615488</v>
      </c>
      <c r="I35" s="14">
        <v>9578</v>
      </c>
      <c r="J35" s="14">
        <v>31261</v>
      </c>
      <c r="K35" s="14">
        <v>9869</v>
      </c>
      <c r="L35" s="14">
        <v>32094</v>
      </c>
    </row>
    <row r="36" spans="1:12" s="3" customFormat="1" x14ac:dyDescent="0.25">
      <c r="A36" s="7">
        <v>27</v>
      </c>
      <c r="B36" s="7" t="s">
        <v>35</v>
      </c>
      <c r="C36" s="14">
        <v>51568</v>
      </c>
      <c r="D36" s="14">
        <v>137640</v>
      </c>
      <c r="E36" s="14">
        <v>38084</v>
      </c>
      <c r="F36" s="14">
        <v>127337</v>
      </c>
      <c r="G36" s="12">
        <f t="shared" si="0"/>
        <v>73.852001241079734</v>
      </c>
      <c r="H36" s="12">
        <f t="shared" si="1"/>
        <v>92.514530659691957</v>
      </c>
      <c r="I36" s="14">
        <v>77322</v>
      </c>
      <c r="J36" s="14">
        <v>205960</v>
      </c>
      <c r="K36" s="14">
        <v>77217</v>
      </c>
      <c r="L36" s="14">
        <v>206188</v>
      </c>
    </row>
    <row r="37" spans="1:12" s="3" customFormat="1" x14ac:dyDescent="0.25">
      <c r="A37" s="7">
        <v>28</v>
      </c>
      <c r="B37" s="7" t="s">
        <v>36</v>
      </c>
      <c r="C37" s="14">
        <v>95117</v>
      </c>
      <c r="D37" s="14">
        <v>131300</v>
      </c>
      <c r="E37" s="14">
        <v>54780</v>
      </c>
      <c r="F37" s="14">
        <v>94481</v>
      </c>
      <c r="G37" s="12">
        <f t="shared" si="0"/>
        <v>57.592228518561349</v>
      </c>
      <c r="H37" s="12">
        <f t="shared" si="1"/>
        <v>71.958111195734958</v>
      </c>
      <c r="I37" s="14">
        <v>113766</v>
      </c>
      <c r="J37" s="14">
        <v>176089</v>
      </c>
      <c r="K37" s="14">
        <v>112200</v>
      </c>
      <c r="L37" s="14">
        <v>180619</v>
      </c>
    </row>
    <row r="38" spans="1:12" s="3" customFormat="1" x14ac:dyDescent="0.25">
      <c r="A38" s="7">
        <v>29</v>
      </c>
      <c r="B38" s="7" t="s">
        <v>37</v>
      </c>
      <c r="C38" s="14">
        <v>38066</v>
      </c>
      <c r="D38" s="14">
        <v>114677</v>
      </c>
      <c r="E38" s="14">
        <v>36124</v>
      </c>
      <c r="F38" s="14">
        <v>122373</v>
      </c>
      <c r="G38" s="12">
        <f t="shared" si="0"/>
        <v>94.898334471707031</v>
      </c>
      <c r="H38" s="12">
        <f t="shared" si="1"/>
        <v>106.7110231345431</v>
      </c>
      <c r="I38" s="14">
        <v>74369</v>
      </c>
      <c r="J38" s="14">
        <v>203783</v>
      </c>
      <c r="K38" s="14">
        <v>68203</v>
      </c>
      <c r="L38" s="14">
        <v>186168</v>
      </c>
    </row>
    <row r="39" spans="1:12" s="3" customFormat="1" x14ac:dyDescent="0.25">
      <c r="A39" s="7">
        <v>30</v>
      </c>
      <c r="B39" s="7" t="s">
        <v>38</v>
      </c>
      <c r="C39" s="14">
        <v>30995</v>
      </c>
      <c r="D39" s="14">
        <v>68186</v>
      </c>
      <c r="E39" s="14">
        <v>18349</v>
      </c>
      <c r="F39" s="14">
        <v>52887</v>
      </c>
      <c r="G39" s="12">
        <f t="shared" si="0"/>
        <v>59.199870946926922</v>
      </c>
      <c r="H39" s="12">
        <f t="shared" si="1"/>
        <v>77.562842812307508</v>
      </c>
      <c r="I39" s="14">
        <v>41518</v>
      </c>
      <c r="J39" s="14">
        <v>100836</v>
      </c>
      <c r="K39" s="14">
        <v>41344</v>
      </c>
      <c r="L39" s="14">
        <v>103782</v>
      </c>
    </row>
    <row r="40" spans="1:12" s="3" customFormat="1" x14ac:dyDescent="0.25">
      <c r="A40" s="7">
        <v>31</v>
      </c>
      <c r="B40" s="7" t="s">
        <v>39</v>
      </c>
      <c r="C40" s="14">
        <v>19378</v>
      </c>
      <c r="D40" s="14">
        <v>23573</v>
      </c>
      <c r="E40" s="14">
        <v>10095</v>
      </c>
      <c r="F40" s="14">
        <v>18988</v>
      </c>
      <c r="G40" s="12">
        <f t="shared" si="0"/>
        <v>52.095159459180515</v>
      </c>
      <c r="H40" s="12">
        <f t="shared" si="1"/>
        <v>80.549781529716199</v>
      </c>
      <c r="I40" s="14">
        <v>25581</v>
      </c>
      <c r="J40" s="14">
        <v>28386</v>
      </c>
      <c r="K40" s="14">
        <v>24406</v>
      </c>
      <c r="L40" s="14">
        <v>29271</v>
      </c>
    </row>
    <row r="41" spans="1:12" s="3" customFormat="1" x14ac:dyDescent="0.25">
      <c r="A41" s="7">
        <v>32</v>
      </c>
      <c r="B41" s="7" t="s">
        <v>40</v>
      </c>
      <c r="C41" s="14">
        <v>83496</v>
      </c>
      <c r="D41" s="14">
        <v>190118</v>
      </c>
      <c r="E41" s="14">
        <v>50399</v>
      </c>
      <c r="F41" s="14">
        <v>125421</v>
      </c>
      <c r="G41" s="12">
        <f t="shared" si="0"/>
        <v>60.360975376065916</v>
      </c>
      <c r="H41" s="12">
        <f t="shared" si="1"/>
        <v>65.970081738709638</v>
      </c>
      <c r="I41" s="14">
        <v>133518</v>
      </c>
      <c r="J41" s="14">
        <v>208193</v>
      </c>
      <c r="K41" s="14">
        <v>126224</v>
      </c>
      <c r="L41" s="14">
        <v>199468</v>
      </c>
    </row>
    <row r="42" spans="1:12" s="3" customFormat="1" x14ac:dyDescent="0.25">
      <c r="A42" s="7">
        <v>33</v>
      </c>
      <c r="B42" s="7" t="s">
        <v>41</v>
      </c>
      <c r="C42" s="14">
        <v>35534</v>
      </c>
      <c r="D42" s="14">
        <v>61252</v>
      </c>
      <c r="E42" s="14">
        <v>21773</v>
      </c>
      <c r="F42" s="14">
        <v>46100</v>
      </c>
      <c r="G42" s="12">
        <f t="shared" si="0"/>
        <v>61.273709686497433</v>
      </c>
      <c r="H42" s="12">
        <f t="shared" si="1"/>
        <v>75.262848560047019</v>
      </c>
      <c r="I42" s="14">
        <v>39228</v>
      </c>
      <c r="J42" s="14">
        <v>63320</v>
      </c>
      <c r="K42" s="14">
        <v>38639</v>
      </c>
      <c r="L42" s="14">
        <v>64633</v>
      </c>
    </row>
    <row r="43" spans="1:12" s="3" customFormat="1" ht="19.5" x14ac:dyDescent="0.4">
      <c r="A43" s="16" t="s">
        <v>42</v>
      </c>
      <c r="B43" s="17"/>
      <c r="C43" s="15">
        <f>SUM(C10:C42)</f>
        <v>1458257</v>
      </c>
      <c r="D43" s="15">
        <f>SUM(D10:D42)</f>
        <v>2760212</v>
      </c>
      <c r="E43" s="15">
        <f>SUM(E10:E42)</f>
        <v>983274</v>
      </c>
      <c r="F43" s="15">
        <f>SUM(F10:F42)</f>
        <v>2105833</v>
      </c>
      <c r="G43" s="13">
        <f t="shared" si="0"/>
        <v>67.42803223300146</v>
      </c>
      <c r="H43" s="13">
        <f t="shared" si="1"/>
        <v>76.292436957740932</v>
      </c>
      <c r="I43" s="15">
        <f>SUM(I10:I42)</f>
        <v>2122166</v>
      </c>
      <c r="J43" s="15">
        <f>SUM(J10:J42)</f>
        <v>3313493</v>
      </c>
      <c r="K43" s="15">
        <f>SUM(K10:K42)</f>
        <v>2106250</v>
      </c>
      <c r="L43" s="15">
        <f>SUM(L10:L42)</f>
        <v>3340211</v>
      </c>
    </row>
    <row r="44" spans="1:12" s="3" customFormat="1" x14ac:dyDescent="0.25">
      <c r="A44" s="7"/>
      <c r="B44" s="7" t="s">
        <v>8</v>
      </c>
      <c r="C44" s="7"/>
      <c r="D44" s="7"/>
      <c r="E44" s="7"/>
      <c r="F44" s="7"/>
      <c r="G44" s="7"/>
      <c r="H44" s="7"/>
      <c r="I44" s="7"/>
      <c r="J44" s="7"/>
      <c r="K44" s="7"/>
      <c r="L44" s="7"/>
    </row>
  </sheetData>
  <mergeCells count="12">
    <mergeCell ref="A43:B43"/>
    <mergeCell ref="A6:L6"/>
    <mergeCell ref="A1:L1"/>
    <mergeCell ref="A3:L3"/>
    <mergeCell ref="A4:L4"/>
    <mergeCell ref="C7:D8"/>
    <mergeCell ref="E7:F8"/>
    <mergeCell ref="G7:H8"/>
    <mergeCell ref="K7:L8"/>
    <mergeCell ref="A7:A9"/>
    <mergeCell ref="B7:B9"/>
    <mergeCell ref="I7:J8"/>
  </mergeCells>
  <printOptions horizontalCentered="1" verticalCentered="1"/>
  <pageMargins left="0.3" right="0.35" top="0.59055118110236227" bottom="0.59055118110236227" header="0" footer="0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4"/>
  <sheetViews>
    <sheetView view="pageBreakPreview" zoomScale="90" zoomScaleSheetLayoutView="90" workbookViewId="0">
      <selection sqref="A1:L1"/>
    </sheetView>
  </sheetViews>
  <sheetFormatPr defaultColWidth="9.140625" defaultRowHeight="15" x14ac:dyDescent="0.25"/>
  <cols>
    <col min="1" max="1" width="6.28515625" customWidth="1"/>
    <col min="2" max="2" width="22.140625" customWidth="1"/>
    <col min="3" max="3" width="12.140625" bestFit="1" customWidth="1"/>
    <col min="4" max="4" width="13.85546875" style="2" bestFit="1" customWidth="1"/>
    <col min="5" max="5" width="12.140625" bestFit="1" customWidth="1"/>
    <col min="6" max="6" width="13.85546875" style="2" bestFit="1" customWidth="1"/>
    <col min="7" max="7" width="10.28515625" style="2" customWidth="1"/>
    <col min="8" max="8" width="10" style="2" customWidth="1"/>
    <col min="9" max="9" width="12.140625" style="2" bestFit="1" customWidth="1"/>
    <col min="10" max="10" width="13.85546875" style="2" bestFit="1" customWidth="1"/>
    <col min="11" max="11" width="15.28515625" bestFit="1" customWidth="1"/>
    <col min="12" max="12" width="13.85546875" style="2" bestFit="1" customWidth="1"/>
    <col min="13" max="16" width="9.140625" customWidth="1"/>
  </cols>
  <sheetData>
    <row r="1" spans="1:12" ht="27" customHeight="1" x14ac:dyDescent="0.5">
      <c r="A1" s="39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1:12" ht="24.75" x14ac:dyDescent="0.25">
      <c r="A3" s="27" t="str">
        <f>ACP!A3</f>
        <v>Districtwise Statement Showing Target, Disbursement &amp; Outstanding Under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4.75" x14ac:dyDescent="0.25">
      <c r="A4" s="27" t="str">
        <f>ACP!A4</f>
        <v xml:space="preserve">Annual Credit Plan (ACP) For The Quarter Ended December  2025 - Priority Sector  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19.5" hidden="1" x14ac:dyDescent="0.4">
      <c r="A5" s="5"/>
      <c r="B5" s="6"/>
      <c r="C5" s="8"/>
      <c r="D5" s="9"/>
      <c r="E5" s="5"/>
      <c r="F5" s="9"/>
      <c r="G5" s="11"/>
      <c r="H5" s="11"/>
      <c r="I5" s="11"/>
      <c r="J5" s="11"/>
      <c r="K5" s="8"/>
      <c r="L5" s="10"/>
    </row>
    <row r="6" spans="1:12" ht="19.5" x14ac:dyDescent="0.4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20"/>
    </row>
    <row r="7" spans="1:12" ht="24" customHeight="1" x14ac:dyDescent="0.25">
      <c r="A7" s="32" t="s">
        <v>0</v>
      </c>
      <c r="B7" s="29" t="s">
        <v>1</v>
      </c>
      <c r="C7" s="25" t="str">
        <f>ACP!C7</f>
        <v>Disbursement Target     2025 - 26</v>
      </c>
      <c r="D7" s="28"/>
      <c r="E7" s="25" t="s">
        <v>2</v>
      </c>
      <c r="F7" s="26"/>
      <c r="G7" s="25" t="s">
        <v>3</v>
      </c>
      <c r="H7" s="28"/>
      <c r="I7" s="35" t="str">
        <f>ACP!I7</f>
        <v>Outstanding as on  Sept. 2025</v>
      </c>
      <c r="J7" s="36"/>
      <c r="K7" s="25" t="s">
        <v>5</v>
      </c>
      <c r="L7" s="28"/>
    </row>
    <row r="8" spans="1:12" ht="30" customHeight="1" x14ac:dyDescent="0.25">
      <c r="A8" s="33"/>
      <c r="B8" s="30"/>
      <c r="C8" s="28"/>
      <c r="D8" s="28"/>
      <c r="E8" s="26"/>
      <c r="F8" s="26"/>
      <c r="G8" s="28"/>
      <c r="H8" s="28"/>
      <c r="I8" s="37"/>
      <c r="J8" s="38"/>
      <c r="K8" s="26"/>
      <c r="L8" s="26"/>
    </row>
    <row r="9" spans="1:12" ht="20.25" customHeight="1" x14ac:dyDescent="0.25">
      <c r="A9" s="34"/>
      <c r="B9" s="31"/>
      <c r="C9" s="1" t="s">
        <v>6</v>
      </c>
      <c r="D9" s="4" t="s">
        <v>7</v>
      </c>
      <c r="E9" s="1" t="s">
        <v>6</v>
      </c>
      <c r="F9" s="4" t="s">
        <v>7</v>
      </c>
      <c r="G9" s="4" t="s">
        <v>6</v>
      </c>
      <c r="H9" s="4" t="s">
        <v>7</v>
      </c>
      <c r="I9" s="4" t="s">
        <v>6</v>
      </c>
      <c r="J9" s="4" t="s">
        <v>7</v>
      </c>
      <c r="K9" s="1" t="s">
        <v>6</v>
      </c>
      <c r="L9" s="4" t="s">
        <v>7</v>
      </c>
    </row>
    <row r="10" spans="1:12" s="3" customFormat="1" x14ac:dyDescent="0.25">
      <c r="A10" s="7">
        <v>1</v>
      </c>
      <c r="B10" s="7" t="s">
        <v>9</v>
      </c>
      <c r="C10" s="14">
        <v>89340</v>
      </c>
      <c r="D10" s="14">
        <v>1000293</v>
      </c>
      <c r="E10" s="14">
        <v>75290</v>
      </c>
      <c r="F10" s="14">
        <v>927727</v>
      </c>
      <c r="G10" s="12">
        <f t="shared" ref="G10:G43" si="0">(E10/C10)*100</f>
        <v>84.273561674501906</v>
      </c>
      <c r="H10" s="12">
        <f t="shared" ref="H10:H43" si="1">(F10/D10)*100</f>
        <v>92.745525561010624</v>
      </c>
      <c r="I10" s="14">
        <v>106842</v>
      </c>
      <c r="J10" s="14">
        <v>829348</v>
      </c>
      <c r="K10" s="14">
        <v>78332</v>
      </c>
      <c r="L10" s="14">
        <v>853147</v>
      </c>
    </row>
    <row r="11" spans="1:12" s="3" customFormat="1" x14ac:dyDescent="0.25">
      <c r="A11" s="7">
        <v>2</v>
      </c>
      <c r="B11" s="7" t="s">
        <v>10</v>
      </c>
      <c r="C11" s="14">
        <v>808</v>
      </c>
      <c r="D11" s="14">
        <v>104595</v>
      </c>
      <c r="E11" s="14">
        <v>862</v>
      </c>
      <c r="F11" s="14">
        <v>108535</v>
      </c>
      <c r="G11" s="12">
        <f t="shared" si="0"/>
        <v>106.68316831683168</v>
      </c>
      <c r="H11" s="12">
        <f t="shared" si="1"/>
        <v>103.76691046417133</v>
      </c>
      <c r="I11" s="14">
        <v>1568</v>
      </c>
      <c r="J11" s="14">
        <v>68414</v>
      </c>
      <c r="K11" s="14">
        <v>1721</v>
      </c>
      <c r="L11" s="14">
        <v>103667</v>
      </c>
    </row>
    <row r="12" spans="1:12" s="3" customFormat="1" x14ac:dyDescent="0.25">
      <c r="A12" s="7">
        <v>3</v>
      </c>
      <c r="B12" s="7" t="s">
        <v>11</v>
      </c>
      <c r="C12" s="14">
        <v>1772</v>
      </c>
      <c r="D12" s="14">
        <v>76335</v>
      </c>
      <c r="E12" s="14">
        <v>1313</v>
      </c>
      <c r="F12" s="14">
        <v>83839</v>
      </c>
      <c r="G12" s="12">
        <f t="shared" si="0"/>
        <v>74.097065462753946</v>
      </c>
      <c r="H12" s="12">
        <f t="shared" si="1"/>
        <v>109.83035304906007</v>
      </c>
      <c r="I12" s="14">
        <v>2347</v>
      </c>
      <c r="J12" s="14">
        <v>62845</v>
      </c>
      <c r="K12" s="14">
        <v>2458</v>
      </c>
      <c r="L12" s="14">
        <v>79851</v>
      </c>
    </row>
    <row r="13" spans="1:12" s="3" customFormat="1" x14ac:dyDescent="0.25">
      <c r="A13" s="7">
        <v>4</v>
      </c>
      <c r="B13" s="7" t="s">
        <v>12</v>
      </c>
      <c r="C13" s="14">
        <v>3177</v>
      </c>
      <c r="D13" s="14">
        <v>37237</v>
      </c>
      <c r="E13" s="14">
        <v>630</v>
      </c>
      <c r="F13" s="14">
        <v>39540</v>
      </c>
      <c r="G13" s="12">
        <f t="shared" si="0"/>
        <v>19.830028328611899</v>
      </c>
      <c r="H13" s="12">
        <f t="shared" si="1"/>
        <v>106.1847087574187</v>
      </c>
      <c r="I13" s="14">
        <v>928</v>
      </c>
      <c r="J13" s="14">
        <v>28645</v>
      </c>
      <c r="K13" s="14">
        <v>993</v>
      </c>
      <c r="L13" s="14">
        <v>34806</v>
      </c>
    </row>
    <row r="14" spans="1:12" s="3" customFormat="1" x14ac:dyDescent="0.25">
      <c r="A14" s="7">
        <v>5</v>
      </c>
      <c r="B14" s="7" t="s">
        <v>13</v>
      </c>
      <c r="C14" s="14">
        <v>1594</v>
      </c>
      <c r="D14" s="14">
        <v>181724</v>
      </c>
      <c r="E14" s="14">
        <v>1242</v>
      </c>
      <c r="F14" s="14">
        <v>155339</v>
      </c>
      <c r="G14" s="12">
        <f t="shared" si="0"/>
        <v>77.917189460476791</v>
      </c>
      <c r="H14" s="12">
        <f t="shared" si="1"/>
        <v>85.480729017631134</v>
      </c>
      <c r="I14" s="14">
        <v>1933</v>
      </c>
      <c r="J14" s="14">
        <v>160525</v>
      </c>
      <c r="K14" s="14">
        <v>1980</v>
      </c>
      <c r="L14" s="14">
        <v>170039</v>
      </c>
    </row>
    <row r="15" spans="1:12" s="3" customFormat="1" x14ac:dyDescent="0.25">
      <c r="A15" s="7">
        <v>6</v>
      </c>
      <c r="B15" s="7" t="s">
        <v>14</v>
      </c>
      <c r="C15" s="14">
        <v>1641</v>
      </c>
      <c r="D15" s="14">
        <v>37394</v>
      </c>
      <c r="E15" s="14">
        <v>575</v>
      </c>
      <c r="F15" s="14">
        <v>28700</v>
      </c>
      <c r="G15" s="12">
        <f t="shared" si="0"/>
        <v>35.039609993906154</v>
      </c>
      <c r="H15" s="12">
        <f t="shared" si="1"/>
        <v>76.750280793710218</v>
      </c>
      <c r="I15" s="14">
        <v>1060</v>
      </c>
      <c r="J15" s="14">
        <v>30673</v>
      </c>
      <c r="K15" s="14">
        <v>1051</v>
      </c>
      <c r="L15" s="14">
        <v>30418</v>
      </c>
    </row>
    <row r="16" spans="1:12" s="3" customFormat="1" x14ac:dyDescent="0.25">
      <c r="A16" s="7">
        <v>7</v>
      </c>
      <c r="B16" s="7" t="s">
        <v>15</v>
      </c>
      <c r="C16" s="14">
        <v>1764</v>
      </c>
      <c r="D16" s="14">
        <v>176168</v>
      </c>
      <c r="E16" s="14">
        <v>1356</v>
      </c>
      <c r="F16" s="14">
        <v>189030</v>
      </c>
      <c r="G16" s="12">
        <f t="shared" si="0"/>
        <v>76.870748299319729</v>
      </c>
      <c r="H16" s="12">
        <f t="shared" si="1"/>
        <v>107.30098542300533</v>
      </c>
      <c r="I16" s="14">
        <v>2168</v>
      </c>
      <c r="J16" s="14">
        <v>128845</v>
      </c>
      <c r="K16" s="14">
        <v>2414</v>
      </c>
      <c r="L16" s="14">
        <v>168904</v>
      </c>
    </row>
    <row r="17" spans="1:12" s="3" customFormat="1" x14ac:dyDescent="0.25">
      <c r="A17" s="7">
        <v>8</v>
      </c>
      <c r="B17" s="7" t="s">
        <v>16</v>
      </c>
      <c r="C17" s="14">
        <v>6777</v>
      </c>
      <c r="D17" s="14">
        <v>50940</v>
      </c>
      <c r="E17" s="14">
        <v>10356</v>
      </c>
      <c r="F17" s="14">
        <v>70313</v>
      </c>
      <c r="G17" s="12">
        <f t="shared" si="0"/>
        <v>152.81097830898628</v>
      </c>
      <c r="H17" s="12">
        <f t="shared" si="1"/>
        <v>138.03101688260699</v>
      </c>
      <c r="I17" s="14">
        <v>13219</v>
      </c>
      <c r="J17" s="14">
        <v>45128</v>
      </c>
      <c r="K17" s="14">
        <v>9975</v>
      </c>
      <c r="L17" s="14">
        <v>61927</v>
      </c>
    </row>
    <row r="18" spans="1:12" s="3" customFormat="1" x14ac:dyDescent="0.25">
      <c r="A18" s="7">
        <v>9</v>
      </c>
      <c r="B18" s="7" t="s">
        <v>17</v>
      </c>
      <c r="C18" s="14">
        <v>301</v>
      </c>
      <c r="D18" s="14">
        <v>13404</v>
      </c>
      <c r="E18" s="14">
        <v>332</v>
      </c>
      <c r="F18" s="14">
        <v>16067</v>
      </c>
      <c r="G18" s="12">
        <f t="shared" si="0"/>
        <v>110.29900332225913</v>
      </c>
      <c r="H18" s="12">
        <f t="shared" si="1"/>
        <v>119.8672038197553</v>
      </c>
      <c r="I18" s="14">
        <v>540</v>
      </c>
      <c r="J18" s="14">
        <v>11555</v>
      </c>
      <c r="K18" s="14">
        <v>562</v>
      </c>
      <c r="L18" s="14">
        <v>14792</v>
      </c>
    </row>
    <row r="19" spans="1:12" s="3" customFormat="1" x14ac:dyDescent="0.25">
      <c r="A19" s="7">
        <v>10</v>
      </c>
      <c r="B19" s="7" t="s">
        <v>18</v>
      </c>
      <c r="C19" s="14">
        <v>94</v>
      </c>
      <c r="D19" s="14">
        <v>160</v>
      </c>
      <c r="E19" s="14">
        <v>86</v>
      </c>
      <c r="F19" s="14">
        <v>266</v>
      </c>
      <c r="G19" s="12">
        <f t="shared" si="0"/>
        <v>91.489361702127653</v>
      </c>
      <c r="H19" s="12">
        <f t="shared" si="1"/>
        <v>166.25</v>
      </c>
      <c r="I19" s="14">
        <v>207</v>
      </c>
      <c r="J19" s="14">
        <v>427</v>
      </c>
      <c r="K19" s="14">
        <v>201</v>
      </c>
      <c r="L19" s="14">
        <v>473</v>
      </c>
    </row>
    <row r="20" spans="1:12" s="3" customFormat="1" x14ac:dyDescent="0.25">
      <c r="A20" s="7">
        <v>11</v>
      </c>
      <c r="B20" s="7" t="s">
        <v>19</v>
      </c>
      <c r="C20" s="14">
        <v>1614</v>
      </c>
      <c r="D20" s="14">
        <v>12810</v>
      </c>
      <c r="E20" s="14">
        <v>534</v>
      </c>
      <c r="F20" s="14">
        <v>10733</v>
      </c>
      <c r="G20" s="12">
        <f t="shared" si="0"/>
        <v>33.085501858736059</v>
      </c>
      <c r="H20" s="12">
        <f t="shared" si="1"/>
        <v>83.786104605776728</v>
      </c>
      <c r="I20" s="14">
        <v>1439</v>
      </c>
      <c r="J20" s="14">
        <v>10939</v>
      </c>
      <c r="K20" s="14">
        <v>1498</v>
      </c>
      <c r="L20" s="14">
        <v>12911</v>
      </c>
    </row>
    <row r="21" spans="1:12" s="3" customFormat="1" x14ac:dyDescent="0.25">
      <c r="A21" s="7">
        <v>12</v>
      </c>
      <c r="B21" s="7" t="s">
        <v>20</v>
      </c>
      <c r="C21" s="14">
        <v>1301</v>
      </c>
      <c r="D21" s="14">
        <v>16764</v>
      </c>
      <c r="E21" s="14">
        <v>184</v>
      </c>
      <c r="F21" s="14">
        <v>20916</v>
      </c>
      <c r="G21" s="12">
        <f t="shared" si="0"/>
        <v>14.142966948501154</v>
      </c>
      <c r="H21" s="12">
        <f t="shared" si="1"/>
        <v>124.76735862562633</v>
      </c>
      <c r="I21" s="14">
        <v>498</v>
      </c>
      <c r="J21" s="14">
        <v>17194</v>
      </c>
      <c r="K21" s="14">
        <v>485</v>
      </c>
      <c r="L21" s="14">
        <v>17424</v>
      </c>
    </row>
    <row r="22" spans="1:12" s="3" customFormat="1" x14ac:dyDescent="0.25">
      <c r="A22" s="7">
        <v>13</v>
      </c>
      <c r="B22" s="7" t="s">
        <v>21</v>
      </c>
      <c r="C22" s="14">
        <v>12256</v>
      </c>
      <c r="D22" s="14">
        <v>60422</v>
      </c>
      <c r="E22" s="14">
        <v>10928</v>
      </c>
      <c r="F22" s="14">
        <v>77642</v>
      </c>
      <c r="G22" s="12">
        <f t="shared" si="0"/>
        <v>89.164490861618788</v>
      </c>
      <c r="H22" s="12">
        <f t="shared" si="1"/>
        <v>128.49955314289497</v>
      </c>
      <c r="I22" s="14">
        <v>20850</v>
      </c>
      <c r="J22" s="14">
        <v>73950</v>
      </c>
      <c r="K22" s="14">
        <v>11246</v>
      </c>
      <c r="L22" s="14">
        <v>83105</v>
      </c>
    </row>
    <row r="23" spans="1:12" s="3" customFormat="1" x14ac:dyDescent="0.25">
      <c r="A23" s="7">
        <v>14</v>
      </c>
      <c r="B23" s="7" t="s">
        <v>22</v>
      </c>
      <c r="C23" s="14">
        <v>1556</v>
      </c>
      <c r="D23" s="14">
        <v>115793</v>
      </c>
      <c r="E23" s="14">
        <v>1193</v>
      </c>
      <c r="F23" s="14">
        <v>87842</v>
      </c>
      <c r="G23" s="12">
        <f t="shared" si="0"/>
        <v>76.670951156812336</v>
      </c>
      <c r="H23" s="12">
        <f t="shared" si="1"/>
        <v>75.861235135111798</v>
      </c>
      <c r="I23" s="14">
        <v>1673</v>
      </c>
      <c r="J23" s="14">
        <v>61841</v>
      </c>
      <c r="K23" s="14">
        <v>1720</v>
      </c>
      <c r="L23" s="14">
        <v>63939</v>
      </c>
    </row>
    <row r="24" spans="1:12" s="3" customFormat="1" x14ac:dyDescent="0.25">
      <c r="A24" s="7">
        <v>15</v>
      </c>
      <c r="B24" s="7" t="s">
        <v>23</v>
      </c>
      <c r="C24" s="14">
        <v>2040</v>
      </c>
      <c r="D24" s="14">
        <v>65490</v>
      </c>
      <c r="E24" s="14">
        <v>1008</v>
      </c>
      <c r="F24" s="14">
        <v>107874</v>
      </c>
      <c r="G24" s="12">
        <f t="shared" si="0"/>
        <v>49.411764705882355</v>
      </c>
      <c r="H24" s="12">
        <f t="shared" si="1"/>
        <v>164.71827759963352</v>
      </c>
      <c r="I24" s="14">
        <v>2692</v>
      </c>
      <c r="J24" s="14">
        <v>48913</v>
      </c>
      <c r="K24" s="14">
        <v>2729</v>
      </c>
      <c r="L24" s="14">
        <v>56094</v>
      </c>
    </row>
    <row r="25" spans="1:12" s="3" customFormat="1" x14ac:dyDescent="0.25">
      <c r="A25" s="7">
        <v>16</v>
      </c>
      <c r="B25" s="7" t="s">
        <v>24</v>
      </c>
      <c r="C25" s="14">
        <v>3170</v>
      </c>
      <c r="D25" s="14">
        <v>242351</v>
      </c>
      <c r="E25" s="14">
        <v>2632</v>
      </c>
      <c r="F25" s="14">
        <v>221075</v>
      </c>
      <c r="G25" s="12">
        <f t="shared" si="0"/>
        <v>83.028391167192424</v>
      </c>
      <c r="H25" s="12">
        <f t="shared" si="1"/>
        <v>91.220997643913165</v>
      </c>
      <c r="I25" s="14">
        <v>3924</v>
      </c>
      <c r="J25" s="14">
        <v>141688</v>
      </c>
      <c r="K25" s="14">
        <v>4256</v>
      </c>
      <c r="L25" s="14">
        <v>177057</v>
      </c>
    </row>
    <row r="26" spans="1:12" s="3" customFormat="1" x14ac:dyDescent="0.25">
      <c r="A26" s="7">
        <v>17</v>
      </c>
      <c r="B26" s="7" t="s">
        <v>25</v>
      </c>
      <c r="C26" s="14">
        <v>1255</v>
      </c>
      <c r="D26" s="14">
        <v>59813</v>
      </c>
      <c r="E26" s="14">
        <v>1159</v>
      </c>
      <c r="F26" s="14">
        <v>60397</v>
      </c>
      <c r="G26" s="12">
        <f t="shared" si="0"/>
        <v>92.35059760956176</v>
      </c>
      <c r="H26" s="12">
        <f t="shared" si="1"/>
        <v>100.97637637302927</v>
      </c>
      <c r="I26" s="14">
        <v>1604</v>
      </c>
      <c r="J26" s="14">
        <v>63180</v>
      </c>
      <c r="K26" s="14">
        <v>1768</v>
      </c>
      <c r="L26" s="14">
        <v>75773</v>
      </c>
    </row>
    <row r="27" spans="1:12" s="3" customFormat="1" x14ac:dyDescent="0.25">
      <c r="A27" s="7">
        <v>18</v>
      </c>
      <c r="B27" s="7" t="s">
        <v>26</v>
      </c>
      <c r="C27" s="14">
        <v>1186</v>
      </c>
      <c r="D27" s="14">
        <v>48971</v>
      </c>
      <c r="E27" s="14">
        <v>856</v>
      </c>
      <c r="F27" s="14">
        <v>46480</v>
      </c>
      <c r="G27" s="12">
        <f t="shared" si="0"/>
        <v>72.175379426644184</v>
      </c>
      <c r="H27" s="12">
        <f t="shared" si="1"/>
        <v>94.913316044189429</v>
      </c>
      <c r="I27" s="14">
        <v>1600</v>
      </c>
      <c r="J27" s="14">
        <v>45565</v>
      </c>
      <c r="K27" s="14">
        <v>1488</v>
      </c>
      <c r="L27" s="14">
        <v>50153</v>
      </c>
    </row>
    <row r="28" spans="1:12" s="3" customFormat="1" x14ac:dyDescent="0.25">
      <c r="A28" s="7">
        <v>19</v>
      </c>
      <c r="B28" s="7" t="s">
        <v>27</v>
      </c>
      <c r="C28" s="14">
        <v>2777</v>
      </c>
      <c r="D28" s="14">
        <v>347582</v>
      </c>
      <c r="E28" s="14">
        <v>2862</v>
      </c>
      <c r="F28" s="14">
        <v>303408</v>
      </c>
      <c r="G28" s="12">
        <f t="shared" si="0"/>
        <v>103.06085703997118</v>
      </c>
      <c r="H28" s="12">
        <f t="shared" si="1"/>
        <v>87.291056498898101</v>
      </c>
      <c r="I28" s="14">
        <v>3720</v>
      </c>
      <c r="J28" s="14">
        <v>250921</v>
      </c>
      <c r="K28" s="14">
        <v>3465</v>
      </c>
      <c r="L28" s="14">
        <v>275656</v>
      </c>
    </row>
    <row r="29" spans="1:12" s="3" customFormat="1" x14ac:dyDescent="0.25">
      <c r="A29" s="7">
        <v>20</v>
      </c>
      <c r="B29" s="7" t="s">
        <v>28</v>
      </c>
      <c r="C29" s="14">
        <v>285</v>
      </c>
      <c r="D29" s="14">
        <v>1797</v>
      </c>
      <c r="E29" s="14">
        <v>170</v>
      </c>
      <c r="F29" s="14">
        <v>3607</v>
      </c>
      <c r="G29" s="12">
        <f t="shared" si="0"/>
        <v>59.649122807017541</v>
      </c>
      <c r="H29" s="12">
        <f t="shared" si="1"/>
        <v>200.72342793544794</v>
      </c>
      <c r="I29" s="14">
        <v>384</v>
      </c>
      <c r="J29" s="14">
        <v>2954</v>
      </c>
      <c r="K29" s="14">
        <v>373</v>
      </c>
      <c r="L29" s="14">
        <v>3761</v>
      </c>
    </row>
    <row r="30" spans="1:12" s="3" customFormat="1" x14ac:dyDescent="0.25">
      <c r="A30" s="7">
        <v>21</v>
      </c>
      <c r="B30" s="7" t="s">
        <v>29</v>
      </c>
      <c r="C30" s="14">
        <v>3596</v>
      </c>
      <c r="D30" s="14">
        <v>99967</v>
      </c>
      <c r="E30" s="14">
        <v>3333</v>
      </c>
      <c r="F30" s="14">
        <v>101670</v>
      </c>
      <c r="G30" s="12">
        <f t="shared" si="0"/>
        <v>92.686318131256954</v>
      </c>
      <c r="H30" s="12">
        <f t="shared" si="1"/>
        <v>101.70356217551793</v>
      </c>
      <c r="I30" s="14">
        <v>9444</v>
      </c>
      <c r="J30" s="14">
        <v>109113</v>
      </c>
      <c r="K30" s="14">
        <v>10086</v>
      </c>
      <c r="L30" s="14">
        <v>123318</v>
      </c>
    </row>
    <row r="31" spans="1:12" s="3" customFormat="1" x14ac:dyDescent="0.25">
      <c r="A31" s="7">
        <v>22</v>
      </c>
      <c r="B31" s="7" t="s">
        <v>30</v>
      </c>
      <c r="C31" s="14">
        <v>1270</v>
      </c>
      <c r="D31" s="14">
        <v>7376</v>
      </c>
      <c r="E31" s="14">
        <v>638</v>
      </c>
      <c r="F31" s="14">
        <v>4988</v>
      </c>
      <c r="G31" s="12">
        <f t="shared" si="0"/>
        <v>50.236220472440941</v>
      </c>
      <c r="H31" s="12">
        <f t="shared" si="1"/>
        <v>67.624728850325383</v>
      </c>
      <c r="I31" s="14">
        <v>730</v>
      </c>
      <c r="J31" s="14">
        <v>3760</v>
      </c>
      <c r="K31" s="14">
        <v>614</v>
      </c>
      <c r="L31" s="14">
        <v>3568</v>
      </c>
    </row>
    <row r="32" spans="1:12" s="3" customFormat="1" x14ac:dyDescent="0.25">
      <c r="A32" s="7">
        <v>23</v>
      </c>
      <c r="B32" s="7" t="s">
        <v>31</v>
      </c>
      <c r="C32" s="14">
        <v>1866</v>
      </c>
      <c r="D32" s="14">
        <v>35050</v>
      </c>
      <c r="E32" s="14">
        <v>1016</v>
      </c>
      <c r="F32" s="14">
        <v>39774</v>
      </c>
      <c r="G32" s="12">
        <f t="shared" si="0"/>
        <v>54.448017148981776</v>
      </c>
      <c r="H32" s="12">
        <f t="shared" si="1"/>
        <v>113.47788873038516</v>
      </c>
      <c r="I32" s="14">
        <v>1590</v>
      </c>
      <c r="J32" s="14">
        <v>27436</v>
      </c>
      <c r="K32" s="14">
        <v>1612</v>
      </c>
      <c r="L32" s="14">
        <v>34617</v>
      </c>
    </row>
    <row r="33" spans="1:12" s="3" customFormat="1" x14ac:dyDescent="0.25">
      <c r="A33" s="7">
        <v>24</v>
      </c>
      <c r="B33" s="7" t="s">
        <v>32</v>
      </c>
      <c r="C33" s="14">
        <v>272</v>
      </c>
      <c r="D33" s="14">
        <v>10742</v>
      </c>
      <c r="E33" s="14">
        <v>5123</v>
      </c>
      <c r="F33" s="14">
        <v>12416</v>
      </c>
      <c r="G33" s="12">
        <f t="shared" si="0"/>
        <v>1883.4558823529412</v>
      </c>
      <c r="H33" s="12">
        <f t="shared" si="1"/>
        <v>115.58369018804693</v>
      </c>
      <c r="I33" s="14">
        <v>10316</v>
      </c>
      <c r="J33" s="14">
        <v>14246</v>
      </c>
      <c r="K33" s="14">
        <v>11710</v>
      </c>
      <c r="L33" s="14">
        <v>15916</v>
      </c>
    </row>
    <row r="34" spans="1:12" s="3" customFormat="1" x14ac:dyDescent="0.25">
      <c r="A34" s="7">
        <v>25</v>
      </c>
      <c r="B34" s="7" t="s">
        <v>33</v>
      </c>
      <c r="C34" s="14">
        <v>685</v>
      </c>
      <c r="D34" s="14">
        <v>45917</v>
      </c>
      <c r="E34" s="14">
        <v>686</v>
      </c>
      <c r="F34" s="14">
        <v>42884</v>
      </c>
      <c r="G34" s="12">
        <f t="shared" si="0"/>
        <v>100.14598540145985</v>
      </c>
      <c r="H34" s="12">
        <f t="shared" si="1"/>
        <v>93.394603305965106</v>
      </c>
      <c r="I34" s="14">
        <v>942</v>
      </c>
      <c r="J34" s="14">
        <v>32620</v>
      </c>
      <c r="K34" s="14">
        <v>951</v>
      </c>
      <c r="L34" s="14">
        <v>32867</v>
      </c>
    </row>
    <row r="35" spans="1:12" s="3" customFormat="1" x14ac:dyDescent="0.25">
      <c r="A35" s="7">
        <v>26</v>
      </c>
      <c r="B35" s="7" t="s">
        <v>34</v>
      </c>
      <c r="C35" s="14">
        <v>835</v>
      </c>
      <c r="D35" s="14">
        <v>87980</v>
      </c>
      <c r="E35" s="14">
        <v>340</v>
      </c>
      <c r="F35" s="14">
        <v>46884</v>
      </c>
      <c r="G35" s="12">
        <f t="shared" si="0"/>
        <v>40.718562874251496</v>
      </c>
      <c r="H35" s="12">
        <f t="shared" si="1"/>
        <v>53.289383950897928</v>
      </c>
      <c r="I35" s="14">
        <v>1061</v>
      </c>
      <c r="J35" s="14">
        <v>27532</v>
      </c>
      <c r="K35" s="14">
        <v>1063</v>
      </c>
      <c r="L35" s="14">
        <v>38052</v>
      </c>
    </row>
    <row r="36" spans="1:12" s="3" customFormat="1" x14ac:dyDescent="0.25">
      <c r="A36" s="7">
        <v>27</v>
      </c>
      <c r="B36" s="7" t="s">
        <v>35</v>
      </c>
      <c r="C36" s="14">
        <v>12549</v>
      </c>
      <c r="D36" s="14">
        <v>656962</v>
      </c>
      <c r="E36" s="14">
        <v>8984</v>
      </c>
      <c r="F36" s="14">
        <v>505354</v>
      </c>
      <c r="G36" s="12">
        <f t="shared" si="0"/>
        <v>71.591361861502918</v>
      </c>
      <c r="H36" s="12">
        <f t="shared" si="1"/>
        <v>76.92286616273087</v>
      </c>
      <c r="I36" s="14">
        <v>24672</v>
      </c>
      <c r="J36" s="14">
        <v>447202</v>
      </c>
      <c r="K36" s="14">
        <v>25780</v>
      </c>
      <c r="L36" s="14">
        <v>507949</v>
      </c>
    </row>
    <row r="37" spans="1:12" s="3" customFormat="1" x14ac:dyDescent="0.25">
      <c r="A37" s="7">
        <v>28</v>
      </c>
      <c r="B37" s="7" t="s">
        <v>36</v>
      </c>
      <c r="C37" s="14">
        <v>1612</v>
      </c>
      <c r="D37" s="14">
        <v>120386</v>
      </c>
      <c r="E37" s="14">
        <v>1012</v>
      </c>
      <c r="F37" s="14">
        <v>90758</v>
      </c>
      <c r="G37" s="12">
        <f t="shared" si="0"/>
        <v>62.779156327543426</v>
      </c>
      <c r="H37" s="12">
        <f t="shared" si="1"/>
        <v>75.389164853056002</v>
      </c>
      <c r="I37" s="14">
        <v>1861</v>
      </c>
      <c r="J37" s="14">
        <v>87403</v>
      </c>
      <c r="K37" s="14">
        <v>1769</v>
      </c>
      <c r="L37" s="14">
        <v>101900</v>
      </c>
    </row>
    <row r="38" spans="1:12" s="3" customFormat="1" x14ac:dyDescent="0.25">
      <c r="A38" s="7">
        <v>29</v>
      </c>
      <c r="B38" s="7" t="s">
        <v>37</v>
      </c>
      <c r="C38" s="14">
        <v>3216</v>
      </c>
      <c r="D38" s="14">
        <v>363919</v>
      </c>
      <c r="E38" s="14">
        <v>3185</v>
      </c>
      <c r="F38" s="14">
        <v>413302</v>
      </c>
      <c r="G38" s="12">
        <f t="shared" si="0"/>
        <v>99.0360696517413</v>
      </c>
      <c r="H38" s="12">
        <f t="shared" si="1"/>
        <v>113.56977789013489</v>
      </c>
      <c r="I38" s="14">
        <v>4243</v>
      </c>
      <c r="J38" s="14">
        <v>185862</v>
      </c>
      <c r="K38" s="14">
        <v>4401</v>
      </c>
      <c r="L38" s="14">
        <v>200362</v>
      </c>
    </row>
    <row r="39" spans="1:12" s="3" customFormat="1" x14ac:dyDescent="0.25">
      <c r="A39" s="7">
        <v>30</v>
      </c>
      <c r="B39" s="7" t="s">
        <v>38</v>
      </c>
      <c r="C39" s="14">
        <v>2418</v>
      </c>
      <c r="D39" s="14">
        <v>45633</v>
      </c>
      <c r="E39" s="14">
        <v>505</v>
      </c>
      <c r="F39" s="14">
        <v>36567</v>
      </c>
      <c r="G39" s="12">
        <f t="shared" si="0"/>
        <v>20.885028949545077</v>
      </c>
      <c r="H39" s="12">
        <f t="shared" si="1"/>
        <v>80.132798632568537</v>
      </c>
      <c r="I39" s="14">
        <v>1567</v>
      </c>
      <c r="J39" s="14">
        <v>32509</v>
      </c>
      <c r="K39" s="14">
        <v>1597</v>
      </c>
      <c r="L39" s="14">
        <v>40417</v>
      </c>
    </row>
    <row r="40" spans="1:12" s="3" customFormat="1" x14ac:dyDescent="0.25">
      <c r="A40" s="7">
        <v>31</v>
      </c>
      <c r="B40" s="7" t="s">
        <v>39</v>
      </c>
      <c r="C40" s="14">
        <v>583</v>
      </c>
      <c r="D40" s="14">
        <v>27865</v>
      </c>
      <c r="E40" s="14">
        <v>397</v>
      </c>
      <c r="F40" s="14">
        <v>26669</v>
      </c>
      <c r="G40" s="12">
        <f t="shared" si="0"/>
        <v>68.096054888507723</v>
      </c>
      <c r="H40" s="12">
        <f t="shared" si="1"/>
        <v>95.707877265386685</v>
      </c>
      <c r="I40" s="14">
        <v>701</v>
      </c>
      <c r="J40" s="14">
        <v>15992</v>
      </c>
      <c r="K40" s="14">
        <v>710</v>
      </c>
      <c r="L40" s="14">
        <v>19601</v>
      </c>
    </row>
    <row r="41" spans="1:12" s="3" customFormat="1" x14ac:dyDescent="0.25">
      <c r="A41" s="7">
        <v>32</v>
      </c>
      <c r="B41" s="7" t="s">
        <v>40</v>
      </c>
      <c r="C41" s="14">
        <v>10202</v>
      </c>
      <c r="D41" s="14">
        <v>105781</v>
      </c>
      <c r="E41" s="14">
        <v>2165</v>
      </c>
      <c r="F41" s="14">
        <v>96801</v>
      </c>
      <c r="G41" s="12">
        <f t="shared" si="0"/>
        <v>21.221329151146833</v>
      </c>
      <c r="H41" s="12">
        <f t="shared" si="1"/>
        <v>91.510762802393614</v>
      </c>
      <c r="I41" s="14">
        <v>3449</v>
      </c>
      <c r="J41" s="14">
        <v>114239</v>
      </c>
      <c r="K41" s="14">
        <v>3549</v>
      </c>
      <c r="L41" s="14">
        <v>133895</v>
      </c>
    </row>
    <row r="42" spans="1:12" s="3" customFormat="1" x14ac:dyDescent="0.25">
      <c r="A42" s="7">
        <v>33</v>
      </c>
      <c r="B42" s="7" t="s">
        <v>41</v>
      </c>
      <c r="C42" s="14">
        <v>1305</v>
      </c>
      <c r="D42" s="14">
        <v>30151</v>
      </c>
      <c r="E42" s="14">
        <v>1130</v>
      </c>
      <c r="F42" s="14">
        <v>25938</v>
      </c>
      <c r="G42" s="12">
        <f t="shared" si="0"/>
        <v>86.59003831417624</v>
      </c>
      <c r="H42" s="12">
        <f t="shared" si="1"/>
        <v>86.026997446187522</v>
      </c>
      <c r="I42" s="14">
        <v>1530</v>
      </c>
      <c r="J42" s="14">
        <v>24812</v>
      </c>
      <c r="K42" s="14">
        <v>1589</v>
      </c>
      <c r="L42" s="14">
        <v>27344</v>
      </c>
    </row>
    <row r="43" spans="1:12" s="3" customFormat="1" ht="19.5" x14ac:dyDescent="0.4">
      <c r="A43" s="16" t="s">
        <v>42</v>
      </c>
      <c r="B43" s="17"/>
      <c r="C43" s="15">
        <f>SUM(C10:C42)</f>
        <v>175117</v>
      </c>
      <c r="D43" s="15">
        <f>SUM(D10:D42)</f>
        <v>4287772</v>
      </c>
      <c r="E43" s="15">
        <f>SUM(E10:E42)</f>
        <v>142082</v>
      </c>
      <c r="F43" s="15">
        <f>SUM(F10:F42)</f>
        <v>4003335</v>
      </c>
      <c r="G43" s="13">
        <f t="shared" si="0"/>
        <v>81.135469429010314</v>
      </c>
      <c r="H43" s="13">
        <f t="shared" si="1"/>
        <v>93.366321716733069</v>
      </c>
      <c r="I43" s="15">
        <f>SUM(I10:I42)</f>
        <v>231302</v>
      </c>
      <c r="J43" s="15">
        <f>SUM(J10:J42)</f>
        <v>3206276</v>
      </c>
      <c r="K43" s="15">
        <f>SUM(K10:K42)</f>
        <v>194146</v>
      </c>
      <c r="L43" s="15">
        <f>SUM(L10:L42)</f>
        <v>3613703</v>
      </c>
    </row>
    <row r="44" spans="1:12" s="3" customFormat="1" x14ac:dyDescent="0.25">
      <c r="A44" s="7"/>
      <c r="B44" s="7" t="s">
        <v>8</v>
      </c>
      <c r="C44" s="7"/>
      <c r="D44" s="7"/>
      <c r="E44" s="7"/>
      <c r="F44" s="7"/>
      <c r="G44" s="7"/>
      <c r="H44" s="7"/>
      <c r="I44" s="7"/>
      <c r="J44" s="7"/>
      <c r="K44" s="7"/>
      <c r="L44" s="7"/>
    </row>
  </sheetData>
  <mergeCells count="12">
    <mergeCell ref="A43:B43"/>
    <mergeCell ref="A6:L6"/>
    <mergeCell ref="A1:L1"/>
    <mergeCell ref="A3:L3"/>
    <mergeCell ref="A4:L4"/>
    <mergeCell ref="C7:D8"/>
    <mergeCell ref="E7:F8"/>
    <mergeCell ref="G7:H8"/>
    <mergeCell ref="K7:L8"/>
    <mergeCell ref="A7:A9"/>
    <mergeCell ref="B7:B9"/>
    <mergeCell ref="I7:J8"/>
  </mergeCells>
  <printOptions horizontalCentered="1" verticalCentered="1"/>
  <pageMargins left="0.39" right="0.44" top="0.59055118110236227" bottom="0.59055118110236227" header="0" footer="0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4"/>
  <sheetViews>
    <sheetView view="pageBreakPreview" zoomScale="90" zoomScaleSheetLayoutView="90" workbookViewId="0">
      <selection sqref="A1:L1"/>
    </sheetView>
  </sheetViews>
  <sheetFormatPr defaultColWidth="9.140625" defaultRowHeight="15" x14ac:dyDescent="0.25"/>
  <cols>
    <col min="1" max="1" width="6" customWidth="1"/>
    <col min="2" max="2" width="21.28515625" customWidth="1"/>
    <col min="3" max="3" width="13.85546875" bestFit="1" customWidth="1"/>
    <col min="4" max="4" width="16.140625" style="2" bestFit="1" customWidth="1"/>
    <col min="5" max="5" width="13.85546875" bestFit="1" customWidth="1"/>
    <col min="6" max="6" width="16.140625" style="2" bestFit="1" customWidth="1"/>
    <col min="7" max="7" width="10.140625" style="2" customWidth="1"/>
    <col min="8" max="8" width="9.7109375" style="2" customWidth="1"/>
    <col min="9" max="9" width="13.85546875" style="2" bestFit="1" customWidth="1"/>
    <col min="10" max="10" width="16.140625" style="2" bestFit="1" customWidth="1"/>
    <col min="11" max="11" width="15.28515625" bestFit="1" customWidth="1"/>
    <col min="12" max="12" width="16.140625" style="2" bestFit="1" customWidth="1"/>
    <col min="13" max="16" width="9.140625" customWidth="1"/>
  </cols>
  <sheetData>
    <row r="1" spans="1:12" ht="27" customHeight="1" x14ac:dyDescent="0.5">
      <c r="A1" s="39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1:12" ht="24.75" x14ac:dyDescent="0.25">
      <c r="A3" s="27" t="str">
        <f>ACP!A3</f>
        <v>Districtwise Statement Showing Target, Disbursement &amp; Outstanding Under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4.75" x14ac:dyDescent="0.25">
      <c r="A4" s="27" t="str">
        <f>ACP!A4</f>
        <v xml:space="preserve">Annual Credit Plan (ACP) For The Quarter Ended December  2025 - Priority Sector  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19.5" hidden="1" x14ac:dyDescent="0.4">
      <c r="A5" s="5"/>
      <c r="B5" s="6"/>
      <c r="C5" s="8"/>
      <c r="D5" s="9"/>
      <c r="E5" s="5"/>
      <c r="F5" s="9"/>
      <c r="G5" s="11"/>
      <c r="H5" s="11"/>
      <c r="I5" s="11"/>
      <c r="J5" s="11"/>
      <c r="K5" s="8"/>
      <c r="L5" s="10"/>
    </row>
    <row r="6" spans="1:12" ht="19.5" x14ac:dyDescent="0.4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20"/>
    </row>
    <row r="7" spans="1:12" ht="15.75" customHeight="1" x14ac:dyDescent="0.25">
      <c r="A7" s="32" t="s">
        <v>0</v>
      </c>
      <c r="B7" s="29" t="s">
        <v>1</v>
      </c>
      <c r="C7" s="25" t="str">
        <f>ACP!C7</f>
        <v>Disbursement Target     2025 - 26</v>
      </c>
      <c r="D7" s="28"/>
      <c r="E7" s="25" t="s">
        <v>2</v>
      </c>
      <c r="F7" s="26"/>
      <c r="G7" s="25" t="s">
        <v>3</v>
      </c>
      <c r="H7" s="28"/>
      <c r="I7" s="35" t="str">
        <f>ACP!I7</f>
        <v>Outstanding as on  Sept. 2025</v>
      </c>
      <c r="J7" s="36"/>
      <c r="K7" s="25" t="s">
        <v>5</v>
      </c>
      <c r="L7" s="28"/>
    </row>
    <row r="8" spans="1:12" ht="31.5" customHeight="1" x14ac:dyDescent="0.25">
      <c r="A8" s="33"/>
      <c r="B8" s="30"/>
      <c r="C8" s="28"/>
      <c r="D8" s="28"/>
      <c r="E8" s="26"/>
      <c r="F8" s="26"/>
      <c r="G8" s="28"/>
      <c r="H8" s="28"/>
      <c r="I8" s="37"/>
      <c r="J8" s="38"/>
      <c r="K8" s="26"/>
      <c r="L8" s="26"/>
    </row>
    <row r="9" spans="1:12" ht="15.75" x14ac:dyDescent="0.25">
      <c r="A9" s="34"/>
      <c r="B9" s="31"/>
      <c r="C9" s="1" t="s">
        <v>6</v>
      </c>
      <c r="D9" s="4" t="s">
        <v>7</v>
      </c>
      <c r="E9" s="1" t="s">
        <v>6</v>
      </c>
      <c r="F9" s="4" t="s">
        <v>7</v>
      </c>
      <c r="G9" s="4" t="s">
        <v>6</v>
      </c>
      <c r="H9" s="4" t="s">
        <v>7</v>
      </c>
      <c r="I9" s="4" t="s">
        <v>6</v>
      </c>
      <c r="J9" s="4" t="s">
        <v>7</v>
      </c>
      <c r="K9" s="1" t="s">
        <v>6</v>
      </c>
      <c r="L9" s="4" t="s">
        <v>7</v>
      </c>
    </row>
    <row r="10" spans="1:12" s="3" customFormat="1" x14ac:dyDescent="0.25">
      <c r="A10" s="7">
        <v>1</v>
      </c>
      <c r="B10" s="7" t="s">
        <v>9</v>
      </c>
      <c r="C10" s="14">
        <v>324664</v>
      </c>
      <c r="D10" s="14">
        <v>1633114</v>
      </c>
      <c r="E10" s="14">
        <v>234607</v>
      </c>
      <c r="F10" s="14">
        <v>1450938</v>
      </c>
      <c r="G10" s="12">
        <f t="shared" ref="G10:G43" si="0">(E10/C10)*100</f>
        <v>72.261476480299635</v>
      </c>
      <c r="H10" s="12">
        <f t="shared" ref="H10:H43" si="1">(F10/D10)*100</f>
        <v>88.844869372254479</v>
      </c>
      <c r="I10" s="14">
        <v>383149</v>
      </c>
      <c r="J10" s="14">
        <v>1472695</v>
      </c>
      <c r="K10" s="14">
        <v>325503</v>
      </c>
      <c r="L10" s="14">
        <v>1486362</v>
      </c>
    </row>
    <row r="11" spans="1:12" s="3" customFormat="1" x14ac:dyDescent="0.25">
      <c r="A11" s="7">
        <v>2</v>
      </c>
      <c r="B11" s="7" t="s">
        <v>10</v>
      </c>
      <c r="C11" s="14">
        <v>158755</v>
      </c>
      <c r="D11" s="14">
        <v>671487</v>
      </c>
      <c r="E11" s="14">
        <v>120495</v>
      </c>
      <c r="F11" s="14">
        <v>599780</v>
      </c>
      <c r="G11" s="12">
        <f t="shared" si="0"/>
        <v>75.899971654436087</v>
      </c>
      <c r="H11" s="12">
        <f t="shared" si="1"/>
        <v>89.321163328552899</v>
      </c>
      <c r="I11" s="14">
        <v>148476</v>
      </c>
      <c r="J11" s="14">
        <v>648225</v>
      </c>
      <c r="K11" s="14">
        <v>149673</v>
      </c>
      <c r="L11" s="14">
        <v>680352</v>
      </c>
    </row>
    <row r="12" spans="1:12" s="3" customFormat="1" x14ac:dyDescent="0.25">
      <c r="A12" s="7">
        <v>3</v>
      </c>
      <c r="B12" s="7" t="s">
        <v>11</v>
      </c>
      <c r="C12" s="14">
        <v>201901</v>
      </c>
      <c r="D12" s="14">
        <v>464607</v>
      </c>
      <c r="E12" s="14">
        <v>134228</v>
      </c>
      <c r="F12" s="14">
        <v>382105</v>
      </c>
      <c r="G12" s="12">
        <f t="shared" si="0"/>
        <v>66.482087755880357</v>
      </c>
      <c r="H12" s="12">
        <f t="shared" si="1"/>
        <v>82.242626563956208</v>
      </c>
      <c r="I12" s="14">
        <v>260595</v>
      </c>
      <c r="J12" s="14">
        <v>455634</v>
      </c>
      <c r="K12" s="14">
        <v>264721</v>
      </c>
      <c r="L12" s="14">
        <v>478295</v>
      </c>
    </row>
    <row r="13" spans="1:12" s="3" customFormat="1" x14ac:dyDescent="0.25">
      <c r="A13" s="7">
        <v>4</v>
      </c>
      <c r="B13" s="7" t="s">
        <v>12</v>
      </c>
      <c r="C13" s="14">
        <v>103719</v>
      </c>
      <c r="D13" s="14">
        <v>369561</v>
      </c>
      <c r="E13" s="14">
        <v>109947</v>
      </c>
      <c r="F13" s="14">
        <v>291010</v>
      </c>
      <c r="G13" s="12">
        <f t="shared" si="0"/>
        <v>106.00468573742516</v>
      </c>
      <c r="H13" s="12">
        <f t="shared" si="1"/>
        <v>78.744780969853423</v>
      </c>
      <c r="I13" s="14">
        <v>148911</v>
      </c>
      <c r="J13" s="14">
        <v>356817</v>
      </c>
      <c r="K13" s="14">
        <v>180662</v>
      </c>
      <c r="L13" s="14">
        <v>363704</v>
      </c>
    </row>
    <row r="14" spans="1:12" s="3" customFormat="1" x14ac:dyDescent="0.25">
      <c r="A14" s="7">
        <v>5</v>
      </c>
      <c r="B14" s="7" t="s">
        <v>13</v>
      </c>
      <c r="C14" s="14">
        <v>339424</v>
      </c>
      <c r="D14" s="14">
        <v>1242023</v>
      </c>
      <c r="E14" s="14">
        <v>182683</v>
      </c>
      <c r="F14" s="14">
        <v>939112</v>
      </c>
      <c r="G14" s="12">
        <f t="shared" si="0"/>
        <v>53.821474026586216</v>
      </c>
      <c r="H14" s="12">
        <f t="shared" si="1"/>
        <v>75.611482235031076</v>
      </c>
      <c r="I14" s="14">
        <v>298777</v>
      </c>
      <c r="J14" s="14">
        <v>1234696</v>
      </c>
      <c r="K14" s="14">
        <v>305666</v>
      </c>
      <c r="L14" s="14">
        <v>1263820</v>
      </c>
    </row>
    <row r="15" spans="1:12" s="3" customFormat="1" x14ac:dyDescent="0.25">
      <c r="A15" s="7">
        <v>6</v>
      </c>
      <c r="B15" s="7" t="s">
        <v>14</v>
      </c>
      <c r="C15" s="14">
        <v>119132</v>
      </c>
      <c r="D15" s="14">
        <v>291127</v>
      </c>
      <c r="E15" s="14">
        <v>68250</v>
      </c>
      <c r="F15" s="14">
        <v>210124</v>
      </c>
      <c r="G15" s="12">
        <f t="shared" si="0"/>
        <v>57.289393278044521</v>
      </c>
      <c r="H15" s="12">
        <f t="shared" si="1"/>
        <v>72.176060619592135</v>
      </c>
      <c r="I15" s="14">
        <v>112230</v>
      </c>
      <c r="J15" s="14">
        <v>287611</v>
      </c>
      <c r="K15" s="14">
        <v>112497</v>
      </c>
      <c r="L15" s="14">
        <v>291074</v>
      </c>
    </row>
    <row r="16" spans="1:12" s="3" customFormat="1" x14ac:dyDescent="0.25">
      <c r="A16" s="7">
        <v>7</v>
      </c>
      <c r="B16" s="7" t="s">
        <v>15</v>
      </c>
      <c r="C16" s="14">
        <v>150389</v>
      </c>
      <c r="D16" s="14">
        <v>606391</v>
      </c>
      <c r="E16" s="14">
        <v>131038</v>
      </c>
      <c r="F16" s="14">
        <v>512400</v>
      </c>
      <c r="G16" s="12">
        <f t="shared" si="0"/>
        <v>87.132702524785728</v>
      </c>
      <c r="H16" s="12">
        <f t="shared" si="1"/>
        <v>84.499934860510791</v>
      </c>
      <c r="I16" s="14">
        <v>111792</v>
      </c>
      <c r="J16" s="14">
        <v>522457</v>
      </c>
      <c r="K16" s="14">
        <v>110942</v>
      </c>
      <c r="L16" s="14">
        <v>567823</v>
      </c>
    </row>
    <row r="17" spans="1:12" s="3" customFormat="1" x14ac:dyDescent="0.25">
      <c r="A17" s="7">
        <v>8</v>
      </c>
      <c r="B17" s="7" t="s">
        <v>16</v>
      </c>
      <c r="C17" s="14">
        <v>81940</v>
      </c>
      <c r="D17" s="14">
        <v>306300</v>
      </c>
      <c r="E17" s="14">
        <v>77593</v>
      </c>
      <c r="F17" s="14">
        <v>239809</v>
      </c>
      <c r="G17" s="12">
        <f t="shared" si="0"/>
        <v>94.694898706370509</v>
      </c>
      <c r="H17" s="12">
        <f t="shared" si="1"/>
        <v>78.292197192295134</v>
      </c>
      <c r="I17" s="14">
        <v>74125</v>
      </c>
      <c r="J17" s="14">
        <v>239148</v>
      </c>
      <c r="K17" s="14">
        <v>69624</v>
      </c>
      <c r="L17" s="14">
        <v>256763</v>
      </c>
    </row>
    <row r="18" spans="1:12" s="3" customFormat="1" x14ac:dyDescent="0.25">
      <c r="A18" s="7">
        <v>9</v>
      </c>
      <c r="B18" s="7" t="s">
        <v>17</v>
      </c>
      <c r="C18" s="14">
        <v>51260</v>
      </c>
      <c r="D18" s="14">
        <v>90886</v>
      </c>
      <c r="E18" s="14">
        <v>39733</v>
      </c>
      <c r="F18" s="14">
        <v>83668</v>
      </c>
      <c r="G18" s="12">
        <f t="shared" si="0"/>
        <v>77.512680452594623</v>
      </c>
      <c r="H18" s="12">
        <f t="shared" si="1"/>
        <v>92.058182778425717</v>
      </c>
      <c r="I18" s="14">
        <v>75876</v>
      </c>
      <c r="J18" s="14">
        <v>121013</v>
      </c>
      <c r="K18" s="14">
        <v>76186</v>
      </c>
      <c r="L18" s="14">
        <v>126863</v>
      </c>
    </row>
    <row r="19" spans="1:12" s="3" customFormat="1" x14ac:dyDescent="0.25">
      <c r="A19" s="7">
        <v>10</v>
      </c>
      <c r="B19" s="7" t="s">
        <v>18</v>
      </c>
      <c r="C19" s="14">
        <v>2308</v>
      </c>
      <c r="D19" s="14">
        <v>3344</v>
      </c>
      <c r="E19" s="14">
        <v>2614</v>
      </c>
      <c r="F19" s="14">
        <v>2813</v>
      </c>
      <c r="G19" s="12">
        <f t="shared" si="0"/>
        <v>113.25823223570191</v>
      </c>
      <c r="H19" s="12">
        <f t="shared" si="1"/>
        <v>84.120813397129197</v>
      </c>
      <c r="I19" s="14">
        <v>10937</v>
      </c>
      <c r="J19" s="14">
        <v>6182</v>
      </c>
      <c r="K19" s="14">
        <v>10980</v>
      </c>
      <c r="L19" s="14">
        <v>6305</v>
      </c>
    </row>
    <row r="20" spans="1:12" s="3" customFormat="1" x14ac:dyDescent="0.25">
      <c r="A20" s="7">
        <v>11</v>
      </c>
      <c r="B20" s="7" t="s">
        <v>19</v>
      </c>
      <c r="C20" s="14">
        <v>118140</v>
      </c>
      <c r="D20" s="14">
        <v>300089</v>
      </c>
      <c r="E20" s="14">
        <v>80576</v>
      </c>
      <c r="F20" s="14">
        <v>242461</v>
      </c>
      <c r="G20" s="12">
        <f t="shared" si="0"/>
        <v>68.203825969189097</v>
      </c>
      <c r="H20" s="12">
        <f t="shared" si="1"/>
        <v>80.796363745422198</v>
      </c>
      <c r="I20" s="14">
        <v>93155</v>
      </c>
      <c r="J20" s="14">
        <v>274107</v>
      </c>
      <c r="K20" s="14">
        <v>91509</v>
      </c>
      <c r="L20" s="14">
        <v>275559</v>
      </c>
    </row>
    <row r="21" spans="1:12" s="3" customFormat="1" x14ac:dyDescent="0.25">
      <c r="A21" s="7">
        <v>12</v>
      </c>
      <c r="B21" s="7" t="s">
        <v>20</v>
      </c>
      <c r="C21" s="14">
        <v>150071</v>
      </c>
      <c r="D21" s="14">
        <v>149821</v>
      </c>
      <c r="E21" s="14">
        <v>103490</v>
      </c>
      <c r="F21" s="14">
        <v>123782</v>
      </c>
      <c r="G21" s="12">
        <f t="shared" si="0"/>
        <v>68.960691939148802</v>
      </c>
      <c r="H21" s="12">
        <f t="shared" si="1"/>
        <v>82.619926445558363</v>
      </c>
      <c r="I21" s="14">
        <v>186868</v>
      </c>
      <c r="J21" s="14">
        <v>173645</v>
      </c>
      <c r="K21" s="14">
        <v>183516</v>
      </c>
      <c r="L21" s="14">
        <v>176659</v>
      </c>
    </row>
    <row r="22" spans="1:12" s="3" customFormat="1" x14ac:dyDescent="0.25">
      <c r="A22" s="7">
        <v>13</v>
      </c>
      <c r="B22" s="7" t="s">
        <v>21</v>
      </c>
      <c r="C22" s="14">
        <v>98436</v>
      </c>
      <c r="D22" s="14">
        <v>350676</v>
      </c>
      <c r="E22" s="14">
        <v>159092</v>
      </c>
      <c r="F22" s="14">
        <v>339491</v>
      </c>
      <c r="G22" s="12">
        <f t="shared" si="0"/>
        <v>161.61973261814785</v>
      </c>
      <c r="H22" s="12">
        <f t="shared" si="1"/>
        <v>96.810446109799358</v>
      </c>
      <c r="I22" s="14">
        <v>132687</v>
      </c>
      <c r="J22" s="14">
        <v>342821</v>
      </c>
      <c r="K22" s="14">
        <v>194090</v>
      </c>
      <c r="L22" s="14">
        <v>387487</v>
      </c>
    </row>
    <row r="23" spans="1:12" s="3" customFormat="1" x14ac:dyDescent="0.25">
      <c r="A23" s="7">
        <v>14</v>
      </c>
      <c r="B23" s="7" t="s">
        <v>22</v>
      </c>
      <c r="C23" s="14">
        <v>112053</v>
      </c>
      <c r="D23" s="14">
        <v>403666</v>
      </c>
      <c r="E23" s="14">
        <v>75009</v>
      </c>
      <c r="F23" s="14">
        <v>311570</v>
      </c>
      <c r="G23" s="12">
        <f t="shared" si="0"/>
        <v>66.940644159460263</v>
      </c>
      <c r="H23" s="12">
        <f t="shared" si="1"/>
        <v>77.185098571591368</v>
      </c>
      <c r="I23" s="14">
        <v>88290</v>
      </c>
      <c r="J23" s="14">
        <v>314635</v>
      </c>
      <c r="K23" s="14">
        <v>89425</v>
      </c>
      <c r="L23" s="14">
        <v>321869</v>
      </c>
    </row>
    <row r="24" spans="1:12" s="3" customFormat="1" x14ac:dyDescent="0.25">
      <c r="A24" s="7">
        <v>15</v>
      </c>
      <c r="B24" s="7" t="s">
        <v>23</v>
      </c>
      <c r="C24" s="14">
        <v>166669</v>
      </c>
      <c r="D24" s="14">
        <v>538555</v>
      </c>
      <c r="E24" s="14">
        <v>130514</v>
      </c>
      <c r="F24" s="14">
        <v>521878</v>
      </c>
      <c r="G24" s="12">
        <f t="shared" si="0"/>
        <v>78.307303697748239</v>
      </c>
      <c r="H24" s="12">
        <f t="shared" si="1"/>
        <v>96.903380341840659</v>
      </c>
      <c r="I24" s="14">
        <v>148602</v>
      </c>
      <c r="J24" s="14">
        <v>508620</v>
      </c>
      <c r="K24" s="14">
        <v>146868</v>
      </c>
      <c r="L24" s="14">
        <v>516224</v>
      </c>
    </row>
    <row r="25" spans="1:12" s="3" customFormat="1" x14ac:dyDescent="0.25">
      <c r="A25" s="7">
        <v>16</v>
      </c>
      <c r="B25" s="7" t="s">
        <v>24</v>
      </c>
      <c r="C25" s="14">
        <v>188175</v>
      </c>
      <c r="D25" s="14">
        <v>769070</v>
      </c>
      <c r="E25" s="14">
        <v>152100</v>
      </c>
      <c r="F25" s="14">
        <v>718441</v>
      </c>
      <c r="G25" s="12">
        <f t="shared" si="0"/>
        <v>80.829015544041454</v>
      </c>
      <c r="H25" s="12">
        <f t="shared" si="1"/>
        <v>93.416854122511609</v>
      </c>
      <c r="I25" s="14">
        <v>170667</v>
      </c>
      <c r="J25" s="14">
        <v>660240</v>
      </c>
      <c r="K25" s="14">
        <v>172487</v>
      </c>
      <c r="L25" s="14">
        <v>699348</v>
      </c>
    </row>
    <row r="26" spans="1:12" s="3" customFormat="1" x14ac:dyDescent="0.25">
      <c r="A26" s="7">
        <v>17</v>
      </c>
      <c r="B26" s="7" t="s">
        <v>25</v>
      </c>
      <c r="C26" s="14">
        <v>161079</v>
      </c>
      <c r="D26" s="14">
        <v>563124</v>
      </c>
      <c r="E26" s="14">
        <v>117415</v>
      </c>
      <c r="F26" s="14">
        <v>474676</v>
      </c>
      <c r="G26" s="12">
        <f t="shared" si="0"/>
        <v>72.89280415199994</v>
      </c>
      <c r="H26" s="12">
        <f t="shared" si="1"/>
        <v>84.293335038108836</v>
      </c>
      <c r="I26" s="14">
        <v>156155</v>
      </c>
      <c r="J26" s="14">
        <v>586136</v>
      </c>
      <c r="K26" s="14">
        <v>157046</v>
      </c>
      <c r="L26" s="14">
        <v>609064</v>
      </c>
    </row>
    <row r="27" spans="1:12" s="3" customFormat="1" x14ac:dyDescent="0.25">
      <c r="A27" s="7">
        <v>18</v>
      </c>
      <c r="B27" s="7" t="s">
        <v>26</v>
      </c>
      <c r="C27" s="14">
        <v>143860</v>
      </c>
      <c r="D27" s="14">
        <v>372234</v>
      </c>
      <c r="E27" s="14">
        <v>102294</v>
      </c>
      <c r="F27" s="14">
        <v>293053</v>
      </c>
      <c r="G27" s="12">
        <f t="shared" si="0"/>
        <v>71.106631447240375</v>
      </c>
      <c r="H27" s="12">
        <f t="shared" si="1"/>
        <v>78.728165616252141</v>
      </c>
      <c r="I27" s="14">
        <v>192447</v>
      </c>
      <c r="J27" s="14">
        <v>382890</v>
      </c>
      <c r="K27" s="14">
        <v>200979</v>
      </c>
      <c r="L27" s="14">
        <v>398556</v>
      </c>
    </row>
    <row r="28" spans="1:12" s="3" customFormat="1" x14ac:dyDescent="0.25">
      <c r="A28" s="7">
        <v>19</v>
      </c>
      <c r="B28" s="7" t="s">
        <v>27</v>
      </c>
      <c r="C28" s="14">
        <v>269983</v>
      </c>
      <c r="D28" s="14">
        <v>931627</v>
      </c>
      <c r="E28" s="14">
        <v>199744</v>
      </c>
      <c r="F28" s="14">
        <v>813493</v>
      </c>
      <c r="G28" s="12">
        <f t="shared" si="0"/>
        <v>73.983917505917034</v>
      </c>
      <c r="H28" s="12">
        <f t="shared" si="1"/>
        <v>87.319603231765512</v>
      </c>
      <c r="I28" s="14">
        <v>300759</v>
      </c>
      <c r="J28" s="14">
        <v>878894</v>
      </c>
      <c r="K28" s="14">
        <v>290007</v>
      </c>
      <c r="L28" s="14">
        <v>900996</v>
      </c>
    </row>
    <row r="29" spans="1:12" s="3" customFormat="1" x14ac:dyDescent="0.25">
      <c r="A29" s="7">
        <v>20</v>
      </c>
      <c r="B29" s="7" t="s">
        <v>28</v>
      </c>
      <c r="C29" s="14">
        <v>129132</v>
      </c>
      <c r="D29" s="14">
        <v>131450</v>
      </c>
      <c r="E29" s="14">
        <v>85942</v>
      </c>
      <c r="F29" s="14">
        <v>102008</v>
      </c>
      <c r="G29" s="12">
        <f t="shared" si="0"/>
        <v>66.553604064058476</v>
      </c>
      <c r="H29" s="12">
        <f t="shared" si="1"/>
        <v>77.602130087485733</v>
      </c>
      <c r="I29" s="14">
        <v>137660</v>
      </c>
      <c r="J29" s="14">
        <v>149216</v>
      </c>
      <c r="K29" s="14">
        <v>135256</v>
      </c>
      <c r="L29" s="14">
        <v>152791</v>
      </c>
    </row>
    <row r="30" spans="1:12" s="3" customFormat="1" x14ac:dyDescent="0.25">
      <c r="A30" s="7">
        <v>21</v>
      </c>
      <c r="B30" s="7" t="s">
        <v>29</v>
      </c>
      <c r="C30" s="14">
        <v>125719</v>
      </c>
      <c r="D30" s="14">
        <v>395773</v>
      </c>
      <c r="E30" s="14">
        <v>105589</v>
      </c>
      <c r="F30" s="14">
        <v>378262</v>
      </c>
      <c r="G30" s="12">
        <f t="shared" si="0"/>
        <v>83.988100446233275</v>
      </c>
      <c r="H30" s="12">
        <f t="shared" si="1"/>
        <v>95.575494033195795</v>
      </c>
      <c r="I30" s="14">
        <v>130719</v>
      </c>
      <c r="J30" s="14">
        <v>430483</v>
      </c>
      <c r="K30" s="14">
        <v>131009</v>
      </c>
      <c r="L30" s="14">
        <v>440335</v>
      </c>
    </row>
    <row r="31" spans="1:12" s="3" customFormat="1" x14ac:dyDescent="0.25">
      <c r="A31" s="7">
        <v>22</v>
      </c>
      <c r="B31" s="7" t="s">
        <v>30</v>
      </c>
      <c r="C31" s="14">
        <v>56363</v>
      </c>
      <c r="D31" s="14">
        <v>86723</v>
      </c>
      <c r="E31" s="14">
        <v>28820</v>
      </c>
      <c r="F31" s="14">
        <v>60874</v>
      </c>
      <c r="G31" s="12">
        <f t="shared" si="0"/>
        <v>51.132835370721928</v>
      </c>
      <c r="H31" s="12">
        <f t="shared" si="1"/>
        <v>70.193604926028854</v>
      </c>
      <c r="I31" s="14">
        <v>57688</v>
      </c>
      <c r="J31" s="14">
        <v>89979</v>
      </c>
      <c r="K31" s="14">
        <v>57295</v>
      </c>
      <c r="L31" s="14">
        <v>92660</v>
      </c>
    </row>
    <row r="32" spans="1:12" s="3" customFormat="1" x14ac:dyDescent="0.25">
      <c r="A32" s="7">
        <v>23</v>
      </c>
      <c r="B32" s="7" t="s">
        <v>31</v>
      </c>
      <c r="C32" s="14">
        <v>86804</v>
      </c>
      <c r="D32" s="14">
        <v>188951</v>
      </c>
      <c r="E32" s="14">
        <v>61039</v>
      </c>
      <c r="F32" s="14">
        <v>168200</v>
      </c>
      <c r="G32" s="12">
        <f t="shared" si="0"/>
        <v>70.318188101930787</v>
      </c>
      <c r="H32" s="12">
        <f t="shared" si="1"/>
        <v>89.017787680403913</v>
      </c>
      <c r="I32" s="14">
        <v>119994</v>
      </c>
      <c r="J32" s="14">
        <v>198024</v>
      </c>
      <c r="K32" s="14">
        <v>119657</v>
      </c>
      <c r="L32" s="14">
        <v>211342</v>
      </c>
    </row>
    <row r="33" spans="1:12" s="3" customFormat="1" x14ac:dyDescent="0.25">
      <c r="A33" s="7">
        <v>24</v>
      </c>
      <c r="B33" s="7" t="s">
        <v>32</v>
      </c>
      <c r="C33" s="14">
        <v>120770</v>
      </c>
      <c r="D33" s="14">
        <v>163316</v>
      </c>
      <c r="E33" s="14">
        <v>90128</v>
      </c>
      <c r="F33" s="14">
        <v>105618</v>
      </c>
      <c r="G33" s="12">
        <f t="shared" si="0"/>
        <v>74.627804918440006</v>
      </c>
      <c r="H33" s="12">
        <f t="shared" si="1"/>
        <v>64.670944671679436</v>
      </c>
      <c r="I33" s="14">
        <v>222237</v>
      </c>
      <c r="J33" s="14">
        <v>182414</v>
      </c>
      <c r="K33" s="14">
        <v>212709</v>
      </c>
      <c r="L33" s="14">
        <v>185320</v>
      </c>
    </row>
    <row r="34" spans="1:12" s="3" customFormat="1" x14ac:dyDescent="0.25">
      <c r="A34" s="7">
        <v>25</v>
      </c>
      <c r="B34" s="7" t="s">
        <v>33</v>
      </c>
      <c r="C34" s="14">
        <v>144680</v>
      </c>
      <c r="D34" s="14">
        <v>453832</v>
      </c>
      <c r="E34" s="14">
        <v>111237</v>
      </c>
      <c r="F34" s="14">
        <v>375047</v>
      </c>
      <c r="G34" s="12">
        <f t="shared" si="0"/>
        <v>76.884849322643078</v>
      </c>
      <c r="H34" s="12">
        <f t="shared" si="1"/>
        <v>82.640051825345068</v>
      </c>
      <c r="I34" s="14">
        <v>151011</v>
      </c>
      <c r="J34" s="14">
        <v>453606</v>
      </c>
      <c r="K34" s="14">
        <v>148671</v>
      </c>
      <c r="L34" s="14">
        <v>457720</v>
      </c>
    </row>
    <row r="35" spans="1:12" s="3" customFormat="1" x14ac:dyDescent="0.25">
      <c r="A35" s="7">
        <v>26</v>
      </c>
      <c r="B35" s="7" t="s">
        <v>34</v>
      </c>
      <c r="C35" s="14">
        <v>77078</v>
      </c>
      <c r="D35" s="14">
        <v>289844</v>
      </c>
      <c r="E35" s="14">
        <v>47711</v>
      </c>
      <c r="F35" s="14">
        <v>193888</v>
      </c>
      <c r="G35" s="12">
        <f t="shared" si="0"/>
        <v>61.899634136848391</v>
      </c>
      <c r="H35" s="12">
        <f t="shared" si="1"/>
        <v>66.893915347566278</v>
      </c>
      <c r="I35" s="14">
        <v>54984</v>
      </c>
      <c r="J35" s="14">
        <v>193182</v>
      </c>
      <c r="K35" s="14">
        <v>54812</v>
      </c>
      <c r="L35" s="14">
        <v>204401</v>
      </c>
    </row>
    <row r="36" spans="1:12" s="3" customFormat="1" x14ac:dyDescent="0.25">
      <c r="A36" s="7">
        <v>27</v>
      </c>
      <c r="B36" s="7" t="s">
        <v>35</v>
      </c>
      <c r="C36" s="14">
        <v>386563</v>
      </c>
      <c r="D36" s="14">
        <v>1541993</v>
      </c>
      <c r="E36" s="14">
        <v>271224</v>
      </c>
      <c r="F36" s="14">
        <v>1193783</v>
      </c>
      <c r="G36" s="12">
        <f t="shared" si="0"/>
        <v>70.162948859564935</v>
      </c>
      <c r="H36" s="12">
        <f t="shared" si="1"/>
        <v>77.418185426263292</v>
      </c>
      <c r="I36" s="14">
        <v>334465</v>
      </c>
      <c r="J36" s="14">
        <v>1226457</v>
      </c>
      <c r="K36" s="14">
        <v>333401</v>
      </c>
      <c r="L36" s="14">
        <v>1272115</v>
      </c>
    </row>
    <row r="37" spans="1:12" s="3" customFormat="1" x14ac:dyDescent="0.25">
      <c r="A37" s="7">
        <v>28</v>
      </c>
      <c r="B37" s="7" t="s">
        <v>36</v>
      </c>
      <c r="C37" s="14">
        <v>173721</v>
      </c>
      <c r="D37" s="14">
        <v>694587</v>
      </c>
      <c r="E37" s="14">
        <v>149892</v>
      </c>
      <c r="F37" s="14">
        <v>497630</v>
      </c>
      <c r="G37" s="12">
        <f t="shared" si="0"/>
        <v>86.283178199526816</v>
      </c>
      <c r="H37" s="12">
        <f t="shared" si="1"/>
        <v>71.644012917028391</v>
      </c>
      <c r="I37" s="14">
        <v>179238</v>
      </c>
      <c r="J37" s="14">
        <v>604638</v>
      </c>
      <c r="K37" s="14">
        <v>219513</v>
      </c>
      <c r="L37" s="14">
        <v>626509</v>
      </c>
    </row>
    <row r="38" spans="1:12" s="3" customFormat="1" x14ac:dyDescent="0.25">
      <c r="A38" s="7">
        <v>29</v>
      </c>
      <c r="B38" s="7" t="s">
        <v>37</v>
      </c>
      <c r="C38" s="14">
        <v>117208</v>
      </c>
      <c r="D38" s="14">
        <v>838608</v>
      </c>
      <c r="E38" s="14">
        <v>103607</v>
      </c>
      <c r="F38" s="14">
        <v>778063</v>
      </c>
      <c r="G38" s="12">
        <f t="shared" si="0"/>
        <v>88.395843287147642</v>
      </c>
      <c r="H38" s="12">
        <f t="shared" si="1"/>
        <v>92.780297826875014</v>
      </c>
      <c r="I38" s="14">
        <v>152026</v>
      </c>
      <c r="J38" s="14">
        <v>673062</v>
      </c>
      <c r="K38" s="14">
        <v>152091</v>
      </c>
      <c r="L38" s="14">
        <v>658011</v>
      </c>
    </row>
    <row r="39" spans="1:12" s="3" customFormat="1" x14ac:dyDescent="0.25">
      <c r="A39" s="7">
        <v>30</v>
      </c>
      <c r="B39" s="7" t="s">
        <v>38</v>
      </c>
      <c r="C39" s="14">
        <v>179047</v>
      </c>
      <c r="D39" s="14">
        <v>550718</v>
      </c>
      <c r="E39" s="14">
        <v>133920</v>
      </c>
      <c r="F39" s="14">
        <v>447839</v>
      </c>
      <c r="G39" s="12">
        <f t="shared" si="0"/>
        <v>74.796003284053896</v>
      </c>
      <c r="H39" s="12">
        <f t="shared" si="1"/>
        <v>81.319114319851536</v>
      </c>
      <c r="I39" s="14">
        <v>184696</v>
      </c>
      <c r="J39" s="14">
        <v>557356</v>
      </c>
      <c r="K39" s="14">
        <v>184089</v>
      </c>
      <c r="L39" s="14">
        <v>572572</v>
      </c>
    </row>
    <row r="40" spans="1:12" s="3" customFormat="1" x14ac:dyDescent="0.25">
      <c r="A40" s="7">
        <v>31</v>
      </c>
      <c r="B40" s="7" t="s">
        <v>39</v>
      </c>
      <c r="C40" s="14">
        <v>29532</v>
      </c>
      <c r="D40" s="14">
        <v>111190</v>
      </c>
      <c r="E40" s="14">
        <v>43943</v>
      </c>
      <c r="F40" s="14">
        <v>101943</v>
      </c>
      <c r="G40" s="12">
        <f t="shared" si="0"/>
        <v>148.79791412704864</v>
      </c>
      <c r="H40" s="12">
        <f t="shared" si="1"/>
        <v>91.683604640705099</v>
      </c>
      <c r="I40" s="14">
        <v>53540</v>
      </c>
      <c r="J40" s="14">
        <v>92630</v>
      </c>
      <c r="K40" s="14">
        <v>64754</v>
      </c>
      <c r="L40" s="14">
        <v>101237</v>
      </c>
    </row>
    <row r="41" spans="1:12" s="3" customFormat="1" x14ac:dyDescent="0.25">
      <c r="A41" s="7">
        <v>32</v>
      </c>
      <c r="B41" s="7" t="s">
        <v>40</v>
      </c>
      <c r="C41" s="14">
        <v>169710</v>
      </c>
      <c r="D41" s="14">
        <v>485899</v>
      </c>
      <c r="E41" s="14">
        <v>111821</v>
      </c>
      <c r="F41" s="14">
        <v>404261</v>
      </c>
      <c r="G41" s="12">
        <f t="shared" si="0"/>
        <v>65.889458488008955</v>
      </c>
      <c r="H41" s="12">
        <f t="shared" si="1"/>
        <v>83.198565957122767</v>
      </c>
      <c r="I41" s="14">
        <v>221688</v>
      </c>
      <c r="J41" s="14">
        <v>547127</v>
      </c>
      <c r="K41" s="14">
        <v>215575</v>
      </c>
      <c r="L41" s="14">
        <v>561606</v>
      </c>
    </row>
    <row r="42" spans="1:12" s="3" customFormat="1" x14ac:dyDescent="0.25">
      <c r="A42" s="7">
        <v>33</v>
      </c>
      <c r="B42" s="7" t="s">
        <v>41</v>
      </c>
      <c r="C42" s="14">
        <v>51140</v>
      </c>
      <c r="D42" s="14">
        <v>125709</v>
      </c>
      <c r="E42" s="14">
        <v>38007</v>
      </c>
      <c r="F42" s="14">
        <v>101468</v>
      </c>
      <c r="G42" s="12">
        <f t="shared" si="0"/>
        <v>74.319515056707075</v>
      </c>
      <c r="H42" s="12">
        <f t="shared" si="1"/>
        <v>80.716575583291572</v>
      </c>
      <c r="I42" s="14">
        <v>75552</v>
      </c>
      <c r="J42" s="14">
        <v>129413</v>
      </c>
      <c r="K42" s="14">
        <v>75487</v>
      </c>
      <c r="L42" s="14">
        <v>134161</v>
      </c>
    </row>
    <row r="43" spans="1:12" s="3" customFormat="1" ht="19.5" x14ac:dyDescent="0.4">
      <c r="A43" s="16" t="s">
        <v>42</v>
      </c>
      <c r="B43" s="17"/>
      <c r="C43" s="15">
        <f>SUM(C10:C42)</f>
        <v>4789425</v>
      </c>
      <c r="D43" s="15">
        <f>SUM(D10:D42)</f>
        <v>16116295</v>
      </c>
      <c r="E43" s="15">
        <f>SUM(E10:E42)</f>
        <v>3604302</v>
      </c>
      <c r="F43" s="15">
        <f>SUM(F10:F42)</f>
        <v>13459488</v>
      </c>
      <c r="G43" s="13">
        <f t="shared" si="0"/>
        <v>75.25542210181807</v>
      </c>
      <c r="H43" s="13">
        <f t="shared" si="1"/>
        <v>83.514778055378116</v>
      </c>
      <c r="I43" s="15">
        <f>SUM(I10:I42)</f>
        <v>5169996</v>
      </c>
      <c r="J43" s="15">
        <f>SUM(J10:J42)</f>
        <v>14994053</v>
      </c>
      <c r="K43" s="15">
        <f>SUM(K10:K42)</f>
        <v>5236700</v>
      </c>
      <c r="L43" s="15">
        <f>SUM(L10:L42)</f>
        <v>15477903</v>
      </c>
    </row>
    <row r="44" spans="1:12" s="3" customFormat="1" x14ac:dyDescent="0.25">
      <c r="A44" s="7"/>
      <c r="B44" s="7" t="s">
        <v>8</v>
      </c>
      <c r="C44" s="7"/>
      <c r="D44" s="7"/>
      <c r="E44" s="7"/>
      <c r="F44" s="7"/>
      <c r="G44" s="7"/>
      <c r="H44" s="7"/>
      <c r="I44" s="7"/>
      <c r="J44" s="7"/>
      <c r="K44" s="7"/>
      <c r="L44" s="7"/>
    </row>
  </sheetData>
  <mergeCells count="12">
    <mergeCell ref="A43:B43"/>
    <mergeCell ref="A6:L6"/>
    <mergeCell ref="A1:L1"/>
    <mergeCell ref="A3:L3"/>
    <mergeCell ref="A4:L4"/>
    <mergeCell ref="C7:D8"/>
    <mergeCell ref="E7:F8"/>
    <mergeCell ref="G7:H8"/>
    <mergeCell ref="K7:L8"/>
    <mergeCell ref="A7:A9"/>
    <mergeCell ref="B7:B9"/>
    <mergeCell ref="I7:J8"/>
  </mergeCells>
  <printOptions horizontalCentered="1" verticalCentered="1"/>
  <pageMargins left="0.35" right="0.37" top="0.59055118110236227" bottom="0.59055118110236227" header="0" footer="0"/>
  <pageSetup paperSize="9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44"/>
  <sheetViews>
    <sheetView view="pageBreakPreview" zoomScale="90" zoomScaleSheetLayoutView="90" workbookViewId="0">
      <selection sqref="A1:L1"/>
    </sheetView>
  </sheetViews>
  <sheetFormatPr defaultColWidth="9.140625" defaultRowHeight="15" x14ac:dyDescent="0.25"/>
  <cols>
    <col min="1" max="1" width="6.42578125" customWidth="1"/>
    <col min="2" max="2" width="20.5703125" customWidth="1"/>
    <col min="3" max="3" width="12.140625" bestFit="1" customWidth="1"/>
    <col min="4" max="4" width="16.140625" style="2" bestFit="1" customWidth="1"/>
    <col min="5" max="5" width="12.140625" bestFit="1" customWidth="1"/>
    <col min="6" max="6" width="16.140625" style="2" bestFit="1" customWidth="1"/>
    <col min="7" max="8" width="9.5703125" style="2" customWidth="1"/>
    <col min="9" max="9" width="13.85546875" style="2" bestFit="1" customWidth="1"/>
    <col min="10" max="10" width="16.140625" style="2" bestFit="1" customWidth="1"/>
    <col min="11" max="11" width="15.28515625" bestFit="1" customWidth="1"/>
    <col min="12" max="12" width="16.140625" style="2" bestFit="1" customWidth="1"/>
    <col min="13" max="16" width="9.140625" customWidth="1"/>
  </cols>
  <sheetData>
    <row r="1" spans="1:12" ht="27" customHeight="1" x14ac:dyDescent="0.5">
      <c r="A1" s="39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1:12" ht="24.75" x14ac:dyDescent="0.25">
      <c r="A3" s="27" t="str">
        <f>ACP!A3</f>
        <v>Districtwise Statement Showing Target, Disbursement &amp; Outstanding Under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4.75" x14ac:dyDescent="0.25">
      <c r="A4" s="27" t="str">
        <f>ACP!A4</f>
        <v xml:space="preserve">Annual Credit Plan (ACP) For The Quarter Ended December  2025 - Priority Sector  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19.5" hidden="1" x14ac:dyDescent="0.4">
      <c r="A5" s="5"/>
      <c r="B5" s="6"/>
      <c r="C5" s="8"/>
      <c r="D5" s="9"/>
      <c r="E5" s="5"/>
      <c r="F5" s="9"/>
      <c r="G5" s="11"/>
      <c r="H5" s="11"/>
      <c r="I5" s="11"/>
      <c r="J5" s="11"/>
      <c r="K5" s="8"/>
      <c r="L5" s="10"/>
    </row>
    <row r="6" spans="1:12" ht="19.5" x14ac:dyDescent="0.4">
      <c r="A6" s="18" t="s">
        <v>49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20"/>
    </row>
    <row r="7" spans="1:12" ht="15.75" customHeight="1" x14ac:dyDescent="0.25">
      <c r="A7" s="32" t="s">
        <v>0</v>
      </c>
      <c r="B7" s="29" t="s">
        <v>1</v>
      </c>
      <c r="C7" s="25" t="str">
        <f>ACP!C7</f>
        <v>Disbursement Target     2025 - 26</v>
      </c>
      <c r="D7" s="28"/>
      <c r="E7" s="25" t="s">
        <v>2</v>
      </c>
      <c r="F7" s="26"/>
      <c r="G7" s="25" t="s">
        <v>3</v>
      </c>
      <c r="H7" s="28"/>
      <c r="I7" s="35" t="str">
        <f>ACP!I7</f>
        <v>Outstanding as on  Sept. 2025</v>
      </c>
      <c r="J7" s="36"/>
      <c r="K7" s="25" t="s">
        <v>5</v>
      </c>
      <c r="L7" s="28"/>
    </row>
    <row r="8" spans="1:12" ht="31.5" customHeight="1" x14ac:dyDescent="0.25">
      <c r="A8" s="33"/>
      <c r="B8" s="30"/>
      <c r="C8" s="28"/>
      <c r="D8" s="28"/>
      <c r="E8" s="26"/>
      <c r="F8" s="26"/>
      <c r="G8" s="28"/>
      <c r="H8" s="28"/>
      <c r="I8" s="37"/>
      <c r="J8" s="38"/>
      <c r="K8" s="26"/>
      <c r="L8" s="26"/>
    </row>
    <row r="9" spans="1:12" ht="15.75" x14ac:dyDescent="0.25">
      <c r="A9" s="34"/>
      <c r="B9" s="31"/>
      <c r="C9" s="1" t="s">
        <v>6</v>
      </c>
      <c r="D9" s="4" t="s">
        <v>7</v>
      </c>
      <c r="E9" s="1" t="s">
        <v>6</v>
      </c>
      <c r="F9" s="4" t="s">
        <v>7</v>
      </c>
      <c r="G9" s="4" t="s">
        <v>6</v>
      </c>
      <c r="H9" s="4" t="s">
        <v>7</v>
      </c>
      <c r="I9" s="4" t="s">
        <v>6</v>
      </c>
      <c r="J9" s="4" t="s">
        <v>7</v>
      </c>
      <c r="K9" s="1" t="s">
        <v>6</v>
      </c>
      <c r="L9" s="4" t="s">
        <v>7</v>
      </c>
    </row>
    <row r="10" spans="1:12" s="3" customFormat="1" x14ac:dyDescent="0.25">
      <c r="A10" s="7">
        <v>1</v>
      </c>
      <c r="B10" s="7" t="s">
        <v>9</v>
      </c>
      <c r="C10" s="14">
        <v>165476</v>
      </c>
      <c r="D10" s="14">
        <v>8878520</v>
      </c>
      <c r="E10" s="14">
        <v>148821</v>
      </c>
      <c r="F10" s="14">
        <v>8965779</v>
      </c>
      <c r="G10" s="12">
        <f t="shared" ref="G10:G43" si="0">(E10/C10)*100</f>
        <v>89.935096328168441</v>
      </c>
      <c r="H10" s="12">
        <f t="shared" ref="H10:H43" si="1">(F10/D10)*100</f>
        <v>100.98281019809608</v>
      </c>
      <c r="I10" s="14">
        <v>319449</v>
      </c>
      <c r="J10" s="14">
        <v>9306326</v>
      </c>
      <c r="K10" s="14">
        <v>318367</v>
      </c>
      <c r="L10" s="14">
        <v>9700870</v>
      </c>
    </row>
    <row r="11" spans="1:12" s="3" customFormat="1" x14ac:dyDescent="0.25">
      <c r="A11" s="7">
        <v>2</v>
      </c>
      <c r="B11" s="7" t="s">
        <v>10</v>
      </c>
      <c r="C11" s="14">
        <v>9468</v>
      </c>
      <c r="D11" s="14">
        <v>168320</v>
      </c>
      <c r="E11" s="14">
        <v>7516</v>
      </c>
      <c r="F11" s="14">
        <v>130239</v>
      </c>
      <c r="G11" s="12">
        <f t="shared" si="0"/>
        <v>79.383185466835656</v>
      </c>
      <c r="H11" s="12">
        <f t="shared" si="1"/>
        <v>77.375831749049425</v>
      </c>
      <c r="I11" s="14">
        <v>17141</v>
      </c>
      <c r="J11" s="14">
        <v>162367</v>
      </c>
      <c r="K11" s="14">
        <v>17206</v>
      </c>
      <c r="L11" s="14">
        <v>170114</v>
      </c>
    </row>
    <row r="12" spans="1:12" s="3" customFormat="1" x14ac:dyDescent="0.25">
      <c r="A12" s="7">
        <v>3</v>
      </c>
      <c r="B12" s="7" t="s">
        <v>11</v>
      </c>
      <c r="C12" s="14">
        <v>21118</v>
      </c>
      <c r="D12" s="14">
        <v>326305</v>
      </c>
      <c r="E12" s="14">
        <v>13657</v>
      </c>
      <c r="F12" s="14">
        <v>292938</v>
      </c>
      <c r="G12" s="12">
        <f t="shared" si="0"/>
        <v>64.669949805852823</v>
      </c>
      <c r="H12" s="12">
        <f t="shared" si="1"/>
        <v>89.774290924135386</v>
      </c>
      <c r="I12" s="14">
        <v>39100</v>
      </c>
      <c r="J12" s="14">
        <v>354135</v>
      </c>
      <c r="K12" s="14">
        <v>38215</v>
      </c>
      <c r="L12" s="14">
        <v>360500</v>
      </c>
    </row>
    <row r="13" spans="1:12" s="3" customFormat="1" x14ac:dyDescent="0.25">
      <c r="A13" s="7">
        <v>4</v>
      </c>
      <c r="B13" s="7" t="s">
        <v>12</v>
      </c>
      <c r="C13" s="14">
        <v>3750</v>
      </c>
      <c r="D13" s="14">
        <v>66503</v>
      </c>
      <c r="E13" s="14">
        <v>3712</v>
      </c>
      <c r="F13" s="14">
        <v>71299</v>
      </c>
      <c r="G13" s="12">
        <f t="shared" si="0"/>
        <v>98.986666666666665</v>
      </c>
      <c r="H13" s="12">
        <f t="shared" si="1"/>
        <v>107.21170473512474</v>
      </c>
      <c r="I13" s="14">
        <v>10273</v>
      </c>
      <c r="J13" s="14">
        <v>73741</v>
      </c>
      <c r="K13" s="14">
        <v>10061</v>
      </c>
      <c r="L13" s="14">
        <v>78941</v>
      </c>
    </row>
    <row r="14" spans="1:12" s="3" customFormat="1" x14ac:dyDescent="0.25">
      <c r="A14" s="7">
        <v>5</v>
      </c>
      <c r="B14" s="7" t="s">
        <v>13</v>
      </c>
      <c r="C14" s="14">
        <v>9868</v>
      </c>
      <c r="D14" s="14">
        <v>275338</v>
      </c>
      <c r="E14" s="14">
        <v>11125</v>
      </c>
      <c r="F14" s="14">
        <v>257036</v>
      </c>
      <c r="G14" s="12">
        <f t="shared" si="0"/>
        <v>112.73814349412241</v>
      </c>
      <c r="H14" s="12">
        <f t="shared" si="1"/>
        <v>93.352897166391855</v>
      </c>
      <c r="I14" s="14">
        <v>30483</v>
      </c>
      <c r="J14" s="14">
        <v>342579</v>
      </c>
      <c r="K14" s="14">
        <v>30510</v>
      </c>
      <c r="L14" s="14">
        <v>365025</v>
      </c>
    </row>
    <row r="15" spans="1:12" s="3" customFormat="1" x14ac:dyDescent="0.25">
      <c r="A15" s="7">
        <v>6</v>
      </c>
      <c r="B15" s="7" t="s">
        <v>14</v>
      </c>
      <c r="C15" s="14">
        <v>29951</v>
      </c>
      <c r="D15" s="14">
        <v>829646</v>
      </c>
      <c r="E15" s="14">
        <v>14372</v>
      </c>
      <c r="F15" s="14">
        <v>606563</v>
      </c>
      <c r="G15" s="12">
        <f t="shared" si="0"/>
        <v>47.985042235651562</v>
      </c>
      <c r="H15" s="12">
        <f t="shared" si="1"/>
        <v>73.111061826369323</v>
      </c>
      <c r="I15" s="14">
        <v>41954</v>
      </c>
      <c r="J15" s="14">
        <v>762960</v>
      </c>
      <c r="K15" s="14">
        <v>40831</v>
      </c>
      <c r="L15" s="14">
        <v>806993</v>
      </c>
    </row>
    <row r="16" spans="1:12" s="3" customFormat="1" x14ac:dyDescent="0.25">
      <c r="A16" s="7">
        <v>7</v>
      </c>
      <c r="B16" s="7" t="s">
        <v>15</v>
      </c>
      <c r="C16" s="14">
        <v>31634</v>
      </c>
      <c r="D16" s="14">
        <v>769729</v>
      </c>
      <c r="E16" s="14">
        <v>17190</v>
      </c>
      <c r="F16" s="14">
        <v>690977</v>
      </c>
      <c r="G16" s="12">
        <f t="shared" si="0"/>
        <v>54.340266801542647</v>
      </c>
      <c r="H16" s="12">
        <f t="shared" si="1"/>
        <v>89.768866705035151</v>
      </c>
      <c r="I16" s="14">
        <v>43643</v>
      </c>
      <c r="J16" s="14">
        <v>717379</v>
      </c>
      <c r="K16" s="14">
        <v>40718</v>
      </c>
      <c r="L16" s="14">
        <v>737718</v>
      </c>
    </row>
    <row r="17" spans="1:12" s="3" customFormat="1" x14ac:dyDescent="0.25">
      <c r="A17" s="7">
        <v>8</v>
      </c>
      <c r="B17" s="7" t="s">
        <v>16</v>
      </c>
      <c r="C17" s="14">
        <v>3731</v>
      </c>
      <c r="D17" s="14">
        <v>42627</v>
      </c>
      <c r="E17" s="14">
        <v>3522</v>
      </c>
      <c r="F17" s="14">
        <v>36164</v>
      </c>
      <c r="G17" s="12">
        <f t="shared" si="0"/>
        <v>94.398284642187079</v>
      </c>
      <c r="H17" s="12">
        <f t="shared" si="1"/>
        <v>84.83824805874211</v>
      </c>
      <c r="I17" s="14">
        <v>8055</v>
      </c>
      <c r="J17" s="14">
        <v>54434</v>
      </c>
      <c r="K17" s="14">
        <v>8279</v>
      </c>
      <c r="L17" s="14">
        <v>57727</v>
      </c>
    </row>
    <row r="18" spans="1:12" s="3" customFormat="1" x14ac:dyDescent="0.25">
      <c r="A18" s="7">
        <v>9</v>
      </c>
      <c r="B18" s="7" t="s">
        <v>17</v>
      </c>
      <c r="C18" s="14">
        <v>3698</v>
      </c>
      <c r="D18" s="14">
        <v>48922</v>
      </c>
      <c r="E18" s="14">
        <v>2894</v>
      </c>
      <c r="F18" s="14">
        <v>37007</v>
      </c>
      <c r="G18" s="12">
        <f t="shared" si="0"/>
        <v>78.258518117901559</v>
      </c>
      <c r="H18" s="12">
        <f t="shared" si="1"/>
        <v>75.644904133109847</v>
      </c>
      <c r="I18" s="14">
        <v>7314</v>
      </c>
      <c r="J18" s="14">
        <v>43513</v>
      </c>
      <c r="K18" s="14">
        <v>6832</v>
      </c>
      <c r="L18" s="14">
        <v>46476</v>
      </c>
    </row>
    <row r="19" spans="1:12" s="3" customFormat="1" x14ac:dyDescent="0.25">
      <c r="A19" s="7">
        <v>10</v>
      </c>
      <c r="B19" s="7" t="s">
        <v>18</v>
      </c>
      <c r="C19" s="14">
        <v>448</v>
      </c>
      <c r="D19" s="14">
        <v>1724</v>
      </c>
      <c r="E19" s="14">
        <v>368</v>
      </c>
      <c r="F19" s="14">
        <v>1602</v>
      </c>
      <c r="G19" s="12">
        <f t="shared" si="0"/>
        <v>82.142857142857139</v>
      </c>
      <c r="H19" s="12">
        <f t="shared" si="1"/>
        <v>92.923433874709986</v>
      </c>
      <c r="I19" s="14">
        <v>1527</v>
      </c>
      <c r="J19" s="14">
        <v>3459</v>
      </c>
      <c r="K19" s="14">
        <v>1408</v>
      </c>
      <c r="L19" s="14">
        <v>3566</v>
      </c>
    </row>
    <row r="20" spans="1:12" s="3" customFormat="1" x14ac:dyDescent="0.25">
      <c r="A20" s="7">
        <v>11</v>
      </c>
      <c r="B20" s="7" t="s">
        <v>19</v>
      </c>
      <c r="C20" s="14">
        <v>9896</v>
      </c>
      <c r="D20" s="14">
        <v>62906</v>
      </c>
      <c r="E20" s="14">
        <v>3465</v>
      </c>
      <c r="F20" s="14">
        <v>55778</v>
      </c>
      <c r="G20" s="12">
        <f t="shared" si="0"/>
        <v>35.014147130153603</v>
      </c>
      <c r="H20" s="12">
        <f t="shared" si="1"/>
        <v>88.668807426954501</v>
      </c>
      <c r="I20" s="14">
        <v>10278</v>
      </c>
      <c r="J20" s="14">
        <v>74957</v>
      </c>
      <c r="K20" s="14">
        <v>9648</v>
      </c>
      <c r="L20" s="14">
        <v>81812</v>
      </c>
    </row>
    <row r="21" spans="1:12" s="3" customFormat="1" x14ac:dyDescent="0.25">
      <c r="A21" s="7">
        <v>12</v>
      </c>
      <c r="B21" s="7" t="s">
        <v>20</v>
      </c>
      <c r="C21" s="14">
        <v>7894</v>
      </c>
      <c r="D21" s="14">
        <v>63890</v>
      </c>
      <c r="E21" s="14">
        <v>3182</v>
      </c>
      <c r="F21" s="14">
        <v>54254</v>
      </c>
      <c r="G21" s="12">
        <f t="shared" si="0"/>
        <v>40.309095515581454</v>
      </c>
      <c r="H21" s="12">
        <f t="shared" si="1"/>
        <v>84.917827516043204</v>
      </c>
      <c r="I21" s="14">
        <v>17294</v>
      </c>
      <c r="J21" s="14">
        <v>75450</v>
      </c>
      <c r="K21" s="14">
        <v>14465</v>
      </c>
      <c r="L21" s="14">
        <v>79386</v>
      </c>
    </row>
    <row r="22" spans="1:12" s="3" customFormat="1" x14ac:dyDescent="0.25">
      <c r="A22" s="7">
        <v>13</v>
      </c>
      <c r="B22" s="7" t="s">
        <v>21</v>
      </c>
      <c r="C22" s="14">
        <v>13779</v>
      </c>
      <c r="D22" s="14">
        <v>507793</v>
      </c>
      <c r="E22" s="14">
        <v>20064</v>
      </c>
      <c r="F22" s="14">
        <v>616745</v>
      </c>
      <c r="G22" s="12">
        <f t="shared" si="0"/>
        <v>145.61288917918571</v>
      </c>
      <c r="H22" s="12">
        <f t="shared" si="1"/>
        <v>121.45598698682336</v>
      </c>
      <c r="I22" s="14">
        <v>32797</v>
      </c>
      <c r="J22" s="14">
        <v>650962</v>
      </c>
      <c r="K22" s="14">
        <v>37358</v>
      </c>
      <c r="L22" s="14">
        <v>691055</v>
      </c>
    </row>
    <row r="23" spans="1:12" s="3" customFormat="1" x14ac:dyDescent="0.25">
      <c r="A23" s="7">
        <v>14</v>
      </c>
      <c r="B23" s="7" t="s">
        <v>22</v>
      </c>
      <c r="C23" s="14">
        <v>8983</v>
      </c>
      <c r="D23" s="14">
        <v>105568</v>
      </c>
      <c r="E23" s="14">
        <v>7164</v>
      </c>
      <c r="F23" s="14">
        <v>87233</v>
      </c>
      <c r="G23" s="12">
        <f t="shared" si="0"/>
        <v>79.750640097962815</v>
      </c>
      <c r="H23" s="12">
        <f t="shared" si="1"/>
        <v>82.632047590178843</v>
      </c>
      <c r="I23" s="14">
        <v>14739</v>
      </c>
      <c r="J23" s="14">
        <v>93349</v>
      </c>
      <c r="K23" s="14">
        <v>14354</v>
      </c>
      <c r="L23" s="14">
        <v>102568</v>
      </c>
    </row>
    <row r="24" spans="1:12" s="3" customFormat="1" x14ac:dyDescent="0.25">
      <c r="A24" s="7">
        <v>15</v>
      </c>
      <c r="B24" s="7" t="s">
        <v>23</v>
      </c>
      <c r="C24" s="14">
        <v>24243</v>
      </c>
      <c r="D24" s="14">
        <v>862366</v>
      </c>
      <c r="E24" s="14">
        <v>14447</v>
      </c>
      <c r="F24" s="14">
        <v>763936</v>
      </c>
      <c r="G24" s="12">
        <f t="shared" si="0"/>
        <v>59.592459679082623</v>
      </c>
      <c r="H24" s="12">
        <f t="shared" si="1"/>
        <v>88.586052789650793</v>
      </c>
      <c r="I24" s="14">
        <v>38087</v>
      </c>
      <c r="J24" s="14">
        <v>755399</v>
      </c>
      <c r="K24" s="14">
        <v>36644</v>
      </c>
      <c r="L24" s="14">
        <v>807428</v>
      </c>
    </row>
    <row r="25" spans="1:12" s="3" customFormat="1" x14ac:dyDescent="0.25">
      <c r="A25" s="7">
        <v>16</v>
      </c>
      <c r="B25" s="7" t="s">
        <v>24</v>
      </c>
      <c r="C25" s="14">
        <v>11347</v>
      </c>
      <c r="D25" s="14">
        <v>219669</v>
      </c>
      <c r="E25" s="14">
        <v>12326</v>
      </c>
      <c r="F25" s="14">
        <v>193056</v>
      </c>
      <c r="G25" s="12">
        <f t="shared" si="0"/>
        <v>108.62783114479598</v>
      </c>
      <c r="H25" s="12">
        <f t="shared" si="1"/>
        <v>87.884954181063321</v>
      </c>
      <c r="I25" s="14">
        <v>25416</v>
      </c>
      <c r="J25" s="14">
        <v>211426</v>
      </c>
      <c r="K25" s="14">
        <v>26133</v>
      </c>
      <c r="L25" s="14">
        <v>228520</v>
      </c>
    </row>
    <row r="26" spans="1:12" s="3" customFormat="1" x14ac:dyDescent="0.25">
      <c r="A26" s="7">
        <v>17</v>
      </c>
      <c r="B26" s="7" t="s">
        <v>25</v>
      </c>
      <c r="C26" s="14">
        <v>30297</v>
      </c>
      <c r="D26" s="14">
        <v>1179642</v>
      </c>
      <c r="E26" s="14">
        <v>23949</v>
      </c>
      <c r="F26" s="14">
        <v>1030004</v>
      </c>
      <c r="G26" s="12">
        <f t="shared" si="0"/>
        <v>79.047430438657301</v>
      </c>
      <c r="H26" s="12">
        <f t="shared" si="1"/>
        <v>87.314965048718179</v>
      </c>
      <c r="I26" s="14">
        <v>72778</v>
      </c>
      <c r="J26" s="14">
        <v>1366381</v>
      </c>
      <c r="K26" s="14">
        <v>74058</v>
      </c>
      <c r="L26" s="14">
        <v>1439754</v>
      </c>
    </row>
    <row r="27" spans="1:12" s="3" customFormat="1" x14ac:dyDescent="0.25">
      <c r="A27" s="7">
        <v>18</v>
      </c>
      <c r="B27" s="7" t="s">
        <v>26</v>
      </c>
      <c r="C27" s="14">
        <v>14556</v>
      </c>
      <c r="D27" s="14">
        <v>209558</v>
      </c>
      <c r="E27" s="14">
        <v>10529</v>
      </c>
      <c r="F27" s="14">
        <v>180321</v>
      </c>
      <c r="G27" s="12">
        <f t="shared" si="0"/>
        <v>72.3344325364111</v>
      </c>
      <c r="H27" s="12">
        <f t="shared" si="1"/>
        <v>86.048253944015499</v>
      </c>
      <c r="I27" s="14">
        <v>28955</v>
      </c>
      <c r="J27" s="14">
        <v>205938</v>
      </c>
      <c r="K27" s="14">
        <v>29213</v>
      </c>
      <c r="L27" s="14">
        <v>222043</v>
      </c>
    </row>
    <row r="28" spans="1:12" s="3" customFormat="1" x14ac:dyDescent="0.25">
      <c r="A28" s="7">
        <v>19</v>
      </c>
      <c r="B28" s="7" t="s">
        <v>27</v>
      </c>
      <c r="C28" s="14">
        <v>16369</v>
      </c>
      <c r="D28" s="14">
        <v>636138</v>
      </c>
      <c r="E28" s="14">
        <v>15246</v>
      </c>
      <c r="F28" s="14">
        <v>629419</v>
      </c>
      <c r="G28" s="12">
        <f t="shared" si="0"/>
        <v>93.139470951188216</v>
      </c>
      <c r="H28" s="12">
        <f t="shared" si="1"/>
        <v>98.943782638358343</v>
      </c>
      <c r="I28" s="14">
        <v>37147</v>
      </c>
      <c r="J28" s="14">
        <v>680287</v>
      </c>
      <c r="K28" s="14">
        <v>37108</v>
      </c>
      <c r="L28" s="14">
        <v>719618</v>
      </c>
    </row>
    <row r="29" spans="1:12" s="3" customFormat="1" x14ac:dyDescent="0.25">
      <c r="A29" s="7">
        <v>20</v>
      </c>
      <c r="B29" s="7" t="s">
        <v>28</v>
      </c>
      <c r="C29" s="14">
        <v>3758</v>
      </c>
      <c r="D29" s="14">
        <v>24687</v>
      </c>
      <c r="E29" s="14">
        <v>3155</v>
      </c>
      <c r="F29" s="14">
        <v>20962</v>
      </c>
      <c r="G29" s="12">
        <f t="shared" si="0"/>
        <v>83.954230973922293</v>
      </c>
      <c r="H29" s="12">
        <f t="shared" si="1"/>
        <v>84.911086806821402</v>
      </c>
      <c r="I29" s="14">
        <v>9435</v>
      </c>
      <c r="J29" s="14">
        <v>33228</v>
      </c>
      <c r="K29" s="14">
        <v>9017</v>
      </c>
      <c r="L29" s="14">
        <v>35117</v>
      </c>
    </row>
    <row r="30" spans="1:12" s="3" customFormat="1" x14ac:dyDescent="0.25">
      <c r="A30" s="7">
        <v>21</v>
      </c>
      <c r="B30" s="7" t="s">
        <v>29</v>
      </c>
      <c r="C30" s="14">
        <v>11735</v>
      </c>
      <c r="D30" s="14">
        <v>1445066</v>
      </c>
      <c r="E30" s="14">
        <v>10658</v>
      </c>
      <c r="F30" s="14">
        <v>1419245</v>
      </c>
      <c r="G30" s="12">
        <f t="shared" si="0"/>
        <v>90.822326374094587</v>
      </c>
      <c r="H30" s="12">
        <f t="shared" si="1"/>
        <v>98.213161198173651</v>
      </c>
      <c r="I30" s="14">
        <v>24803</v>
      </c>
      <c r="J30" s="14">
        <v>1793799</v>
      </c>
      <c r="K30" s="14">
        <v>25861</v>
      </c>
      <c r="L30" s="14">
        <v>1854372</v>
      </c>
    </row>
    <row r="31" spans="1:12" s="3" customFormat="1" x14ac:dyDescent="0.25">
      <c r="A31" s="7">
        <v>22</v>
      </c>
      <c r="B31" s="7" t="s">
        <v>30</v>
      </c>
      <c r="C31" s="14">
        <v>3337</v>
      </c>
      <c r="D31" s="14">
        <v>14704</v>
      </c>
      <c r="E31" s="14">
        <v>1747</v>
      </c>
      <c r="F31" s="14">
        <v>10571</v>
      </c>
      <c r="G31" s="12">
        <f t="shared" si="0"/>
        <v>52.352412346418944</v>
      </c>
      <c r="H31" s="12">
        <f t="shared" si="1"/>
        <v>71.892002176278567</v>
      </c>
      <c r="I31" s="14">
        <v>6087</v>
      </c>
      <c r="J31" s="14">
        <v>18985</v>
      </c>
      <c r="K31" s="14">
        <v>5368</v>
      </c>
      <c r="L31" s="14">
        <v>21042</v>
      </c>
    </row>
    <row r="32" spans="1:12" s="3" customFormat="1" x14ac:dyDescent="0.25">
      <c r="A32" s="7">
        <v>23</v>
      </c>
      <c r="B32" s="7" t="s">
        <v>31</v>
      </c>
      <c r="C32" s="14">
        <v>16611</v>
      </c>
      <c r="D32" s="14">
        <v>222306</v>
      </c>
      <c r="E32" s="14">
        <v>10172</v>
      </c>
      <c r="F32" s="14">
        <v>194895</v>
      </c>
      <c r="G32" s="12">
        <f t="shared" si="0"/>
        <v>61.236530010234183</v>
      </c>
      <c r="H32" s="12">
        <f t="shared" si="1"/>
        <v>87.669698523656578</v>
      </c>
      <c r="I32" s="14">
        <v>27602</v>
      </c>
      <c r="J32" s="14">
        <v>254218</v>
      </c>
      <c r="K32" s="14">
        <v>26763</v>
      </c>
      <c r="L32" s="14">
        <v>266060</v>
      </c>
    </row>
    <row r="33" spans="1:12" s="3" customFormat="1" x14ac:dyDescent="0.25">
      <c r="A33" s="7">
        <v>24</v>
      </c>
      <c r="B33" s="7" t="s">
        <v>32</v>
      </c>
      <c r="C33" s="14">
        <v>6111</v>
      </c>
      <c r="D33" s="14">
        <v>101597</v>
      </c>
      <c r="E33" s="14">
        <v>7675</v>
      </c>
      <c r="F33" s="14">
        <v>129355</v>
      </c>
      <c r="G33" s="12">
        <f t="shared" si="0"/>
        <v>125.59319260350188</v>
      </c>
      <c r="H33" s="12">
        <f t="shared" si="1"/>
        <v>127.32167288404186</v>
      </c>
      <c r="I33" s="14">
        <v>26347</v>
      </c>
      <c r="J33" s="14">
        <v>153983</v>
      </c>
      <c r="K33" s="14">
        <v>25014</v>
      </c>
      <c r="L33" s="14">
        <v>158315</v>
      </c>
    </row>
    <row r="34" spans="1:12" s="3" customFormat="1" x14ac:dyDescent="0.25">
      <c r="A34" s="7">
        <v>25</v>
      </c>
      <c r="B34" s="7" t="s">
        <v>33</v>
      </c>
      <c r="C34" s="14">
        <v>7502</v>
      </c>
      <c r="D34" s="14">
        <v>68622</v>
      </c>
      <c r="E34" s="14">
        <v>7132</v>
      </c>
      <c r="F34" s="14">
        <v>66494</v>
      </c>
      <c r="G34" s="12">
        <f t="shared" si="0"/>
        <v>95.067981871500933</v>
      </c>
      <c r="H34" s="12">
        <f t="shared" si="1"/>
        <v>96.898953688321527</v>
      </c>
      <c r="I34" s="14">
        <v>15750</v>
      </c>
      <c r="J34" s="14">
        <v>85580</v>
      </c>
      <c r="K34" s="14">
        <v>16000</v>
      </c>
      <c r="L34" s="14">
        <v>95216</v>
      </c>
    </row>
    <row r="35" spans="1:12" s="3" customFormat="1" x14ac:dyDescent="0.25">
      <c r="A35" s="7">
        <v>26</v>
      </c>
      <c r="B35" s="7" t="s">
        <v>34</v>
      </c>
      <c r="C35" s="14">
        <v>6319</v>
      </c>
      <c r="D35" s="14">
        <v>83956</v>
      </c>
      <c r="E35" s="14">
        <v>3881</v>
      </c>
      <c r="F35" s="14">
        <v>72444</v>
      </c>
      <c r="G35" s="12">
        <f t="shared" si="0"/>
        <v>61.417945877512267</v>
      </c>
      <c r="H35" s="12">
        <f t="shared" si="1"/>
        <v>86.288055648196675</v>
      </c>
      <c r="I35" s="14">
        <v>9824</v>
      </c>
      <c r="J35" s="14">
        <v>87166</v>
      </c>
      <c r="K35" s="14">
        <v>9243</v>
      </c>
      <c r="L35" s="14">
        <v>92937</v>
      </c>
    </row>
    <row r="36" spans="1:12" s="3" customFormat="1" x14ac:dyDescent="0.25">
      <c r="A36" s="7">
        <v>27</v>
      </c>
      <c r="B36" s="7" t="s">
        <v>35</v>
      </c>
      <c r="C36" s="14">
        <v>72708</v>
      </c>
      <c r="D36" s="14">
        <v>3561798</v>
      </c>
      <c r="E36" s="14">
        <v>48976</v>
      </c>
      <c r="F36" s="14">
        <v>3474323</v>
      </c>
      <c r="G36" s="12">
        <f t="shared" si="0"/>
        <v>67.35985036034549</v>
      </c>
      <c r="H36" s="12">
        <f t="shared" si="1"/>
        <v>97.54407745750882</v>
      </c>
      <c r="I36" s="14">
        <v>122912</v>
      </c>
      <c r="J36" s="14">
        <v>3504290</v>
      </c>
      <c r="K36" s="14">
        <v>122842</v>
      </c>
      <c r="L36" s="14">
        <v>3744351</v>
      </c>
    </row>
    <row r="37" spans="1:12" s="3" customFormat="1" x14ac:dyDescent="0.25">
      <c r="A37" s="7">
        <v>28</v>
      </c>
      <c r="B37" s="7" t="s">
        <v>36</v>
      </c>
      <c r="C37" s="14">
        <v>11096</v>
      </c>
      <c r="D37" s="14">
        <v>294376</v>
      </c>
      <c r="E37" s="14">
        <v>6611</v>
      </c>
      <c r="F37" s="14">
        <v>260423</v>
      </c>
      <c r="G37" s="12">
        <f t="shared" si="0"/>
        <v>59.580028839221342</v>
      </c>
      <c r="H37" s="12">
        <f t="shared" si="1"/>
        <v>88.466111367774545</v>
      </c>
      <c r="I37" s="14">
        <v>18955</v>
      </c>
      <c r="J37" s="14">
        <v>315700</v>
      </c>
      <c r="K37" s="14">
        <v>18238</v>
      </c>
      <c r="L37" s="14">
        <v>325981</v>
      </c>
    </row>
    <row r="38" spans="1:12" s="3" customFormat="1" x14ac:dyDescent="0.25">
      <c r="A38" s="7">
        <v>29</v>
      </c>
      <c r="B38" s="7" t="s">
        <v>37</v>
      </c>
      <c r="C38" s="14">
        <v>133089</v>
      </c>
      <c r="D38" s="14">
        <v>6290285</v>
      </c>
      <c r="E38" s="14">
        <v>89846</v>
      </c>
      <c r="F38" s="14">
        <v>6901310</v>
      </c>
      <c r="G38" s="12">
        <f t="shared" si="0"/>
        <v>67.508208792612464</v>
      </c>
      <c r="H38" s="12">
        <f t="shared" si="1"/>
        <v>109.71378880289208</v>
      </c>
      <c r="I38" s="14">
        <v>235358</v>
      </c>
      <c r="J38" s="14">
        <v>7432793</v>
      </c>
      <c r="K38" s="14">
        <v>222313</v>
      </c>
      <c r="L38" s="14">
        <v>7758030</v>
      </c>
    </row>
    <row r="39" spans="1:12" s="3" customFormat="1" x14ac:dyDescent="0.25">
      <c r="A39" s="7">
        <v>30</v>
      </c>
      <c r="B39" s="7" t="s">
        <v>38</v>
      </c>
      <c r="C39" s="14">
        <v>10664</v>
      </c>
      <c r="D39" s="14">
        <v>203978</v>
      </c>
      <c r="E39" s="14">
        <v>6731</v>
      </c>
      <c r="F39" s="14">
        <v>172649</v>
      </c>
      <c r="G39" s="12">
        <f t="shared" si="0"/>
        <v>63.118904726181547</v>
      </c>
      <c r="H39" s="12">
        <f t="shared" si="1"/>
        <v>84.640990695074962</v>
      </c>
      <c r="I39" s="14">
        <v>20635</v>
      </c>
      <c r="J39" s="14">
        <v>273456</v>
      </c>
      <c r="K39" s="14">
        <v>19727</v>
      </c>
      <c r="L39" s="14">
        <v>280688</v>
      </c>
    </row>
    <row r="40" spans="1:12" s="3" customFormat="1" x14ac:dyDescent="0.25">
      <c r="A40" s="7">
        <v>31</v>
      </c>
      <c r="B40" s="7" t="s">
        <v>39</v>
      </c>
      <c r="C40" s="14">
        <v>2972</v>
      </c>
      <c r="D40" s="14">
        <v>25033</v>
      </c>
      <c r="E40" s="14">
        <v>2189</v>
      </c>
      <c r="F40" s="14">
        <v>27621</v>
      </c>
      <c r="G40" s="12">
        <f t="shared" si="0"/>
        <v>73.654104979811578</v>
      </c>
      <c r="H40" s="12">
        <f t="shared" si="1"/>
        <v>110.33835337354691</v>
      </c>
      <c r="I40" s="14">
        <v>6603</v>
      </c>
      <c r="J40" s="14">
        <v>31371</v>
      </c>
      <c r="K40" s="14">
        <v>6091</v>
      </c>
      <c r="L40" s="14">
        <v>34349</v>
      </c>
    </row>
    <row r="41" spans="1:12" s="3" customFormat="1" x14ac:dyDescent="0.25">
      <c r="A41" s="7">
        <v>32</v>
      </c>
      <c r="B41" s="7" t="s">
        <v>40</v>
      </c>
      <c r="C41" s="14">
        <v>140219</v>
      </c>
      <c r="D41" s="14">
        <v>2199999</v>
      </c>
      <c r="E41" s="14">
        <v>45199</v>
      </c>
      <c r="F41" s="14">
        <v>2444806</v>
      </c>
      <c r="G41" s="12">
        <f t="shared" si="0"/>
        <v>32.234575913392618</v>
      </c>
      <c r="H41" s="12">
        <f t="shared" si="1"/>
        <v>111.12759596708908</v>
      </c>
      <c r="I41" s="14">
        <v>118381</v>
      </c>
      <c r="J41" s="14">
        <v>2775197</v>
      </c>
      <c r="K41" s="14">
        <v>116203</v>
      </c>
      <c r="L41" s="14">
        <v>2927229</v>
      </c>
    </row>
    <row r="42" spans="1:12" s="3" customFormat="1" x14ac:dyDescent="0.25">
      <c r="A42" s="7">
        <v>33</v>
      </c>
      <c r="B42" s="7" t="s">
        <v>41</v>
      </c>
      <c r="C42" s="14">
        <v>26764</v>
      </c>
      <c r="D42" s="14">
        <v>1300094</v>
      </c>
      <c r="E42" s="14">
        <v>16268</v>
      </c>
      <c r="F42" s="14">
        <v>1361317</v>
      </c>
      <c r="G42" s="12">
        <f t="shared" si="0"/>
        <v>60.783141533403075</v>
      </c>
      <c r="H42" s="12">
        <f t="shared" si="1"/>
        <v>104.70912103278687</v>
      </c>
      <c r="I42" s="14">
        <v>46116</v>
      </c>
      <c r="J42" s="14">
        <v>990822</v>
      </c>
      <c r="K42" s="14">
        <v>45791</v>
      </c>
      <c r="L42" s="14">
        <v>1065634</v>
      </c>
    </row>
    <row r="43" spans="1:12" s="3" customFormat="1" ht="19.5" x14ac:dyDescent="0.4">
      <c r="A43" s="16" t="s">
        <v>42</v>
      </c>
      <c r="B43" s="17"/>
      <c r="C43" s="15">
        <f>SUM(C10:C42)</f>
        <v>869391</v>
      </c>
      <c r="D43" s="15">
        <f>SUM(D10:D42)</f>
        <v>31091665</v>
      </c>
      <c r="E43" s="15">
        <f>SUM(E10:E42)</f>
        <v>593789</v>
      </c>
      <c r="F43" s="15">
        <f>SUM(F10:F42)</f>
        <v>31256765</v>
      </c>
      <c r="G43" s="13">
        <f t="shared" si="0"/>
        <v>68.299418788554291</v>
      </c>
      <c r="H43" s="13">
        <f t="shared" si="1"/>
        <v>100.53101048142645</v>
      </c>
      <c r="I43" s="15">
        <f>SUM(I10:I42)</f>
        <v>1485238</v>
      </c>
      <c r="J43" s="15">
        <f>SUM(J10:J42)</f>
        <v>33685630</v>
      </c>
      <c r="K43" s="15">
        <f>SUM(K10:K42)</f>
        <v>1459879</v>
      </c>
      <c r="L43" s="15">
        <f>SUM(L10:L42)</f>
        <v>35359435</v>
      </c>
    </row>
    <row r="44" spans="1:12" s="3" customFormat="1" x14ac:dyDescent="0.25">
      <c r="A44" s="7"/>
      <c r="B44" s="7" t="s">
        <v>8</v>
      </c>
      <c r="C44" s="7"/>
      <c r="D44" s="7"/>
      <c r="E44" s="7"/>
      <c r="F44" s="7"/>
      <c r="G44" s="7"/>
      <c r="H44" s="7"/>
      <c r="I44" s="7"/>
      <c r="J44" s="7"/>
      <c r="K44" s="7"/>
      <c r="L44" s="7"/>
    </row>
  </sheetData>
  <mergeCells count="12">
    <mergeCell ref="A43:B43"/>
    <mergeCell ref="A6:L6"/>
    <mergeCell ref="A1:L1"/>
    <mergeCell ref="A3:L3"/>
    <mergeCell ref="A4:L4"/>
    <mergeCell ref="C7:D8"/>
    <mergeCell ref="E7:F8"/>
    <mergeCell ref="G7:H8"/>
    <mergeCell ref="K7:L8"/>
    <mergeCell ref="A7:A9"/>
    <mergeCell ref="B7:B9"/>
    <mergeCell ref="I7:J8"/>
  </mergeCells>
  <printOptions horizontalCentered="1" verticalCentered="1"/>
  <pageMargins left="0.41" right="0.34" top="0.59055118110236227" bottom="0.59055118110236227" header="0" footer="0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4"/>
  <sheetViews>
    <sheetView view="pageBreakPreview" zoomScale="90" zoomScaleSheetLayoutView="90" workbookViewId="0">
      <selection sqref="A1:L1"/>
    </sheetView>
  </sheetViews>
  <sheetFormatPr defaultColWidth="9.140625" defaultRowHeight="15" x14ac:dyDescent="0.25"/>
  <cols>
    <col min="1" max="1" width="6.42578125" customWidth="1"/>
    <col min="2" max="2" width="20.85546875" customWidth="1"/>
    <col min="3" max="3" width="11.5703125" customWidth="1"/>
    <col min="4" max="4" width="11.42578125" style="2" customWidth="1"/>
    <col min="5" max="5" width="13.42578125" customWidth="1"/>
    <col min="6" max="6" width="13" style="2" customWidth="1"/>
    <col min="7" max="7" width="9.7109375" style="2" customWidth="1"/>
    <col min="8" max="8" width="9.42578125" style="2" customWidth="1"/>
    <col min="9" max="9" width="11.42578125" style="2" customWidth="1"/>
    <col min="10" max="10" width="13.28515625" style="2" customWidth="1"/>
    <col min="11" max="11" width="15.28515625" bestFit="1" customWidth="1"/>
    <col min="12" max="12" width="13.42578125" style="2" customWidth="1"/>
    <col min="13" max="16" width="9.140625" customWidth="1"/>
  </cols>
  <sheetData>
    <row r="1" spans="1:12" ht="27" customHeight="1" x14ac:dyDescent="0.5">
      <c r="A1" s="39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1:12" ht="24.75" x14ac:dyDescent="0.25">
      <c r="A3" s="27" t="str">
        <f>ACP!A3</f>
        <v>Districtwise Statement Showing Target, Disbursement &amp; Outstanding Under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4.75" x14ac:dyDescent="0.25">
      <c r="A4" s="27" t="str">
        <f>ACP!A4</f>
        <v xml:space="preserve">Annual Credit Plan (ACP) For The Quarter Ended December  2025 - Priority Sector  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19.5" hidden="1" x14ac:dyDescent="0.4">
      <c r="A5" s="5"/>
      <c r="B5" s="6"/>
      <c r="C5" s="8"/>
      <c r="D5" s="9"/>
      <c r="E5" s="5"/>
      <c r="F5" s="9"/>
      <c r="G5" s="11"/>
      <c r="H5" s="11"/>
      <c r="I5" s="11"/>
      <c r="J5" s="11"/>
      <c r="K5" s="8"/>
      <c r="L5" s="10"/>
    </row>
    <row r="6" spans="1:12" ht="19.5" x14ac:dyDescent="0.4">
      <c r="A6" s="18" t="s">
        <v>50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20"/>
    </row>
    <row r="7" spans="1:12" ht="15.75" customHeight="1" x14ac:dyDescent="0.25">
      <c r="A7" s="32" t="s">
        <v>0</v>
      </c>
      <c r="B7" s="29" t="s">
        <v>1</v>
      </c>
      <c r="C7" s="25" t="str">
        <f>ACP!C7</f>
        <v>Disbursement Target     2025 - 26</v>
      </c>
      <c r="D7" s="28"/>
      <c r="E7" s="25" t="s">
        <v>2</v>
      </c>
      <c r="F7" s="26"/>
      <c r="G7" s="25" t="s">
        <v>3</v>
      </c>
      <c r="H7" s="28"/>
      <c r="I7" s="35" t="str">
        <f>ACP!I7</f>
        <v>Outstanding as on  Sept. 2025</v>
      </c>
      <c r="J7" s="36"/>
      <c r="K7" s="25" t="s">
        <v>5</v>
      </c>
      <c r="L7" s="28"/>
    </row>
    <row r="8" spans="1:12" ht="31.5" customHeight="1" x14ac:dyDescent="0.25">
      <c r="A8" s="33"/>
      <c r="B8" s="30"/>
      <c r="C8" s="28"/>
      <c r="D8" s="28"/>
      <c r="E8" s="26"/>
      <c r="F8" s="26"/>
      <c r="G8" s="28"/>
      <c r="H8" s="28"/>
      <c r="I8" s="37"/>
      <c r="J8" s="38"/>
      <c r="K8" s="26"/>
      <c r="L8" s="26"/>
    </row>
    <row r="9" spans="1:12" ht="15.75" x14ac:dyDescent="0.25">
      <c r="A9" s="34"/>
      <c r="B9" s="31"/>
      <c r="C9" s="1" t="s">
        <v>6</v>
      </c>
      <c r="D9" s="4" t="s">
        <v>7</v>
      </c>
      <c r="E9" s="1" t="s">
        <v>6</v>
      </c>
      <c r="F9" s="4" t="s">
        <v>7</v>
      </c>
      <c r="G9" s="4" t="s">
        <v>6</v>
      </c>
      <c r="H9" s="4" t="s">
        <v>7</v>
      </c>
      <c r="I9" s="4" t="s">
        <v>6</v>
      </c>
      <c r="J9" s="4" t="s">
        <v>7</v>
      </c>
      <c r="K9" s="1" t="s">
        <v>6</v>
      </c>
      <c r="L9" s="4" t="s">
        <v>7</v>
      </c>
    </row>
    <row r="10" spans="1:12" s="3" customFormat="1" x14ac:dyDescent="0.25">
      <c r="A10" s="7">
        <v>1</v>
      </c>
      <c r="B10" s="7" t="s">
        <v>9</v>
      </c>
      <c r="C10" s="14">
        <v>2116</v>
      </c>
      <c r="D10" s="14">
        <v>7805</v>
      </c>
      <c r="E10" s="14">
        <v>1980</v>
      </c>
      <c r="F10" s="14">
        <v>7603</v>
      </c>
      <c r="G10" s="12">
        <f t="shared" ref="G10:G43" si="0">(E10/C10)*100</f>
        <v>93.572778827977316</v>
      </c>
      <c r="H10" s="12">
        <f t="shared" ref="H10:H43" si="1">(F10/D10)*100</f>
        <v>97.411915438821268</v>
      </c>
      <c r="I10" s="14">
        <v>8282</v>
      </c>
      <c r="J10" s="14">
        <v>59025</v>
      </c>
      <c r="K10" s="14">
        <v>8512</v>
      </c>
      <c r="L10" s="14">
        <v>62745</v>
      </c>
    </row>
    <row r="11" spans="1:12" s="3" customFormat="1" x14ac:dyDescent="0.25">
      <c r="A11" s="7">
        <v>2</v>
      </c>
      <c r="B11" s="7" t="s">
        <v>10</v>
      </c>
      <c r="C11" s="14">
        <v>229</v>
      </c>
      <c r="D11" s="14">
        <v>445</v>
      </c>
      <c r="E11" s="14">
        <v>233</v>
      </c>
      <c r="F11" s="14">
        <v>513</v>
      </c>
      <c r="G11" s="12">
        <f t="shared" si="0"/>
        <v>101.7467248908297</v>
      </c>
      <c r="H11" s="12">
        <f t="shared" si="1"/>
        <v>115.28089887640449</v>
      </c>
      <c r="I11" s="14">
        <v>594</v>
      </c>
      <c r="J11" s="14">
        <v>2761</v>
      </c>
      <c r="K11" s="14">
        <v>615</v>
      </c>
      <c r="L11" s="14">
        <v>2914</v>
      </c>
    </row>
    <row r="12" spans="1:12" s="3" customFormat="1" x14ac:dyDescent="0.25">
      <c r="A12" s="7">
        <v>3</v>
      </c>
      <c r="B12" s="7" t="s">
        <v>11</v>
      </c>
      <c r="C12" s="14">
        <v>995</v>
      </c>
      <c r="D12" s="14">
        <v>5164</v>
      </c>
      <c r="E12" s="14">
        <v>948</v>
      </c>
      <c r="F12" s="14">
        <v>5354</v>
      </c>
      <c r="G12" s="12">
        <f t="shared" si="0"/>
        <v>95.276381909547737</v>
      </c>
      <c r="H12" s="12">
        <f t="shared" si="1"/>
        <v>103.67931835786213</v>
      </c>
      <c r="I12" s="14">
        <v>2844</v>
      </c>
      <c r="J12" s="14">
        <v>24699</v>
      </c>
      <c r="K12" s="14">
        <v>2918</v>
      </c>
      <c r="L12" s="14">
        <v>26014</v>
      </c>
    </row>
    <row r="13" spans="1:12" s="3" customFormat="1" x14ac:dyDescent="0.25">
      <c r="A13" s="7">
        <v>4</v>
      </c>
      <c r="B13" s="7" t="s">
        <v>12</v>
      </c>
      <c r="C13" s="14">
        <v>109</v>
      </c>
      <c r="D13" s="14">
        <v>518</v>
      </c>
      <c r="E13" s="14">
        <v>63</v>
      </c>
      <c r="F13" s="14">
        <v>264</v>
      </c>
      <c r="G13" s="12">
        <f t="shared" si="0"/>
        <v>57.798165137614674</v>
      </c>
      <c r="H13" s="12">
        <f t="shared" si="1"/>
        <v>50.965250965250966</v>
      </c>
      <c r="I13" s="14">
        <v>251</v>
      </c>
      <c r="J13" s="14">
        <v>1373</v>
      </c>
      <c r="K13" s="14">
        <v>259</v>
      </c>
      <c r="L13" s="14">
        <v>1508</v>
      </c>
    </row>
    <row r="14" spans="1:12" s="3" customFormat="1" x14ac:dyDescent="0.25">
      <c r="A14" s="7">
        <v>5</v>
      </c>
      <c r="B14" s="7" t="s">
        <v>13</v>
      </c>
      <c r="C14" s="14">
        <v>274</v>
      </c>
      <c r="D14" s="14">
        <v>1308</v>
      </c>
      <c r="E14" s="14">
        <v>253</v>
      </c>
      <c r="F14" s="14">
        <v>613</v>
      </c>
      <c r="G14" s="12">
        <f t="shared" si="0"/>
        <v>92.335766423357668</v>
      </c>
      <c r="H14" s="12">
        <f t="shared" si="1"/>
        <v>46.86544342507645</v>
      </c>
      <c r="I14" s="14">
        <v>727</v>
      </c>
      <c r="J14" s="14">
        <v>4210</v>
      </c>
      <c r="K14" s="14">
        <v>754</v>
      </c>
      <c r="L14" s="14">
        <v>4639</v>
      </c>
    </row>
    <row r="15" spans="1:12" s="3" customFormat="1" x14ac:dyDescent="0.25">
      <c r="A15" s="7">
        <v>6</v>
      </c>
      <c r="B15" s="7" t="s">
        <v>14</v>
      </c>
      <c r="C15" s="14">
        <v>564</v>
      </c>
      <c r="D15" s="14">
        <v>1826</v>
      </c>
      <c r="E15" s="14">
        <v>332</v>
      </c>
      <c r="F15" s="14">
        <v>856</v>
      </c>
      <c r="G15" s="12">
        <f t="shared" si="0"/>
        <v>58.865248226950349</v>
      </c>
      <c r="H15" s="12">
        <f t="shared" si="1"/>
        <v>46.878422782037241</v>
      </c>
      <c r="I15" s="14">
        <v>1279</v>
      </c>
      <c r="J15" s="14">
        <v>7644</v>
      </c>
      <c r="K15" s="14">
        <v>1304</v>
      </c>
      <c r="L15" s="14">
        <v>8066</v>
      </c>
    </row>
    <row r="16" spans="1:12" s="3" customFormat="1" x14ac:dyDescent="0.25">
      <c r="A16" s="7">
        <v>7</v>
      </c>
      <c r="B16" s="7" t="s">
        <v>15</v>
      </c>
      <c r="C16" s="14">
        <v>660</v>
      </c>
      <c r="D16" s="14">
        <v>1253</v>
      </c>
      <c r="E16" s="14">
        <v>623</v>
      </c>
      <c r="F16" s="14">
        <v>1277</v>
      </c>
      <c r="G16" s="12">
        <f t="shared" si="0"/>
        <v>94.393939393939391</v>
      </c>
      <c r="H16" s="12">
        <f t="shared" si="1"/>
        <v>101.91540303272146</v>
      </c>
      <c r="I16" s="14">
        <v>1368</v>
      </c>
      <c r="J16" s="14">
        <v>6754</v>
      </c>
      <c r="K16" s="14">
        <v>1469</v>
      </c>
      <c r="L16" s="14">
        <v>7524</v>
      </c>
    </row>
    <row r="17" spans="1:12" s="3" customFormat="1" x14ac:dyDescent="0.25">
      <c r="A17" s="7">
        <v>8</v>
      </c>
      <c r="B17" s="7" t="s">
        <v>16</v>
      </c>
      <c r="C17" s="14">
        <v>61</v>
      </c>
      <c r="D17" s="14">
        <v>102</v>
      </c>
      <c r="E17" s="14">
        <v>64</v>
      </c>
      <c r="F17" s="14">
        <v>114</v>
      </c>
      <c r="G17" s="12">
        <f t="shared" si="0"/>
        <v>104.91803278688525</v>
      </c>
      <c r="H17" s="12">
        <f t="shared" si="1"/>
        <v>111.76470588235294</v>
      </c>
      <c r="I17" s="14">
        <v>122</v>
      </c>
      <c r="J17" s="14">
        <v>525</v>
      </c>
      <c r="K17" s="14">
        <v>131</v>
      </c>
      <c r="L17" s="14">
        <v>566</v>
      </c>
    </row>
    <row r="18" spans="1:12" s="3" customFormat="1" x14ac:dyDescent="0.25">
      <c r="A18" s="7">
        <v>9</v>
      </c>
      <c r="B18" s="7" t="s">
        <v>17</v>
      </c>
      <c r="C18" s="14">
        <v>58</v>
      </c>
      <c r="D18" s="14">
        <v>88</v>
      </c>
      <c r="E18" s="14">
        <v>46</v>
      </c>
      <c r="F18" s="14">
        <v>60</v>
      </c>
      <c r="G18" s="12">
        <f t="shared" si="0"/>
        <v>79.310344827586206</v>
      </c>
      <c r="H18" s="12">
        <f t="shared" si="1"/>
        <v>68.181818181818173</v>
      </c>
      <c r="I18" s="14">
        <v>161</v>
      </c>
      <c r="J18" s="14">
        <v>889</v>
      </c>
      <c r="K18" s="14">
        <v>166</v>
      </c>
      <c r="L18" s="14">
        <v>928</v>
      </c>
    </row>
    <row r="19" spans="1:12" s="3" customFormat="1" x14ac:dyDescent="0.25">
      <c r="A19" s="7">
        <v>10</v>
      </c>
      <c r="B19" s="7" t="s">
        <v>18</v>
      </c>
      <c r="C19" s="14">
        <v>16</v>
      </c>
      <c r="D19" s="14">
        <v>56</v>
      </c>
      <c r="E19" s="14">
        <v>3</v>
      </c>
      <c r="F19" s="14">
        <v>4</v>
      </c>
      <c r="G19" s="12">
        <f t="shared" si="0"/>
        <v>18.75</v>
      </c>
      <c r="H19" s="12">
        <f t="shared" si="1"/>
        <v>7.1428571428571423</v>
      </c>
      <c r="I19" s="14">
        <v>20</v>
      </c>
      <c r="J19" s="14">
        <v>72</v>
      </c>
      <c r="K19" s="14">
        <v>21</v>
      </c>
      <c r="L19" s="14">
        <v>59</v>
      </c>
    </row>
    <row r="20" spans="1:12" s="3" customFormat="1" x14ac:dyDescent="0.25">
      <c r="A20" s="7">
        <v>11</v>
      </c>
      <c r="B20" s="7" t="s">
        <v>19</v>
      </c>
      <c r="C20" s="14">
        <v>496</v>
      </c>
      <c r="D20" s="14">
        <v>1051</v>
      </c>
      <c r="E20" s="14">
        <v>159</v>
      </c>
      <c r="F20" s="14">
        <v>246</v>
      </c>
      <c r="G20" s="12">
        <f t="shared" si="0"/>
        <v>32.056451612903224</v>
      </c>
      <c r="H20" s="12">
        <f t="shared" si="1"/>
        <v>23.406279733587059</v>
      </c>
      <c r="I20" s="14">
        <v>431</v>
      </c>
      <c r="J20" s="14">
        <v>1478</v>
      </c>
      <c r="K20" s="14">
        <v>443</v>
      </c>
      <c r="L20" s="14">
        <v>1594</v>
      </c>
    </row>
    <row r="21" spans="1:12" s="3" customFormat="1" x14ac:dyDescent="0.25">
      <c r="A21" s="7">
        <v>12</v>
      </c>
      <c r="B21" s="7" t="s">
        <v>20</v>
      </c>
      <c r="C21" s="14">
        <v>183</v>
      </c>
      <c r="D21" s="14">
        <v>371</v>
      </c>
      <c r="E21" s="14">
        <v>72</v>
      </c>
      <c r="F21" s="14">
        <v>169</v>
      </c>
      <c r="G21" s="12">
        <f t="shared" si="0"/>
        <v>39.344262295081968</v>
      </c>
      <c r="H21" s="12">
        <f t="shared" si="1"/>
        <v>45.552560646900268</v>
      </c>
      <c r="I21" s="14">
        <v>214</v>
      </c>
      <c r="J21" s="14">
        <v>1101</v>
      </c>
      <c r="K21" s="14">
        <v>226</v>
      </c>
      <c r="L21" s="14">
        <v>1188</v>
      </c>
    </row>
    <row r="22" spans="1:12" s="3" customFormat="1" x14ac:dyDescent="0.25">
      <c r="A22" s="7">
        <v>13</v>
      </c>
      <c r="B22" s="7" t="s">
        <v>21</v>
      </c>
      <c r="C22" s="14">
        <v>927</v>
      </c>
      <c r="D22" s="14">
        <v>2938</v>
      </c>
      <c r="E22" s="14">
        <v>929</v>
      </c>
      <c r="F22" s="14">
        <v>3082</v>
      </c>
      <c r="G22" s="12">
        <f t="shared" si="0"/>
        <v>100.21574973031284</v>
      </c>
      <c r="H22" s="12">
        <f t="shared" si="1"/>
        <v>104.90129339686862</v>
      </c>
      <c r="I22" s="14">
        <v>2843</v>
      </c>
      <c r="J22" s="14">
        <v>11962</v>
      </c>
      <c r="K22" s="14">
        <v>2987</v>
      </c>
      <c r="L22" s="14">
        <v>13556</v>
      </c>
    </row>
    <row r="23" spans="1:12" s="3" customFormat="1" x14ac:dyDescent="0.25">
      <c r="A23" s="7">
        <v>14</v>
      </c>
      <c r="B23" s="7" t="s">
        <v>22</v>
      </c>
      <c r="C23" s="14">
        <v>383</v>
      </c>
      <c r="D23" s="14">
        <v>593</v>
      </c>
      <c r="E23" s="14">
        <v>306</v>
      </c>
      <c r="F23" s="14">
        <v>480</v>
      </c>
      <c r="G23" s="12">
        <f t="shared" si="0"/>
        <v>79.895561357702348</v>
      </c>
      <c r="H23" s="12">
        <f t="shared" si="1"/>
        <v>80.94435075885329</v>
      </c>
      <c r="I23" s="14">
        <v>657</v>
      </c>
      <c r="J23" s="14">
        <v>2749</v>
      </c>
      <c r="K23" s="14">
        <v>681</v>
      </c>
      <c r="L23" s="14">
        <v>2986</v>
      </c>
    </row>
    <row r="24" spans="1:12" s="3" customFormat="1" x14ac:dyDescent="0.25">
      <c r="A24" s="7">
        <v>15</v>
      </c>
      <c r="B24" s="7" t="s">
        <v>23</v>
      </c>
      <c r="C24" s="14">
        <v>477</v>
      </c>
      <c r="D24" s="14">
        <v>1164</v>
      </c>
      <c r="E24" s="14">
        <v>388</v>
      </c>
      <c r="F24" s="14">
        <v>859</v>
      </c>
      <c r="G24" s="12">
        <f t="shared" si="0"/>
        <v>81.341719077568129</v>
      </c>
      <c r="H24" s="12">
        <f t="shared" si="1"/>
        <v>73.797250859106526</v>
      </c>
      <c r="I24" s="14">
        <v>1042</v>
      </c>
      <c r="J24" s="14">
        <v>4981</v>
      </c>
      <c r="K24" s="14">
        <v>1095</v>
      </c>
      <c r="L24" s="14">
        <v>5269</v>
      </c>
    </row>
    <row r="25" spans="1:12" s="3" customFormat="1" x14ac:dyDescent="0.25">
      <c r="A25" s="7">
        <v>16</v>
      </c>
      <c r="B25" s="7" t="s">
        <v>24</v>
      </c>
      <c r="C25" s="14">
        <v>501</v>
      </c>
      <c r="D25" s="14">
        <v>801</v>
      </c>
      <c r="E25" s="14">
        <v>444</v>
      </c>
      <c r="F25" s="14">
        <v>737</v>
      </c>
      <c r="G25" s="12">
        <f t="shared" si="0"/>
        <v>88.622754491017957</v>
      </c>
      <c r="H25" s="12">
        <f t="shared" si="1"/>
        <v>92.009987515605502</v>
      </c>
      <c r="I25" s="14">
        <v>1277</v>
      </c>
      <c r="J25" s="14">
        <v>5472</v>
      </c>
      <c r="K25" s="14">
        <v>1306</v>
      </c>
      <c r="L25" s="14">
        <v>5744</v>
      </c>
    </row>
    <row r="26" spans="1:12" s="3" customFormat="1" x14ac:dyDescent="0.25">
      <c r="A26" s="7">
        <v>17</v>
      </c>
      <c r="B26" s="7" t="s">
        <v>25</v>
      </c>
      <c r="C26" s="14">
        <v>664</v>
      </c>
      <c r="D26" s="14">
        <v>1627</v>
      </c>
      <c r="E26" s="14">
        <v>384</v>
      </c>
      <c r="F26" s="14">
        <v>1032</v>
      </c>
      <c r="G26" s="12">
        <f t="shared" si="0"/>
        <v>57.831325301204814</v>
      </c>
      <c r="H26" s="12">
        <f t="shared" si="1"/>
        <v>63.429625076828522</v>
      </c>
      <c r="I26" s="14">
        <v>1047</v>
      </c>
      <c r="J26" s="14">
        <v>5202</v>
      </c>
      <c r="K26" s="14">
        <v>1067</v>
      </c>
      <c r="L26" s="14">
        <v>5541</v>
      </c>
    </row>
    <row r="27" spans="1:12" s="3" customFormat="1" x14ac:dyDescent="0.25">
      <c r="A27" s="7">
        <v>18</v>
      </c>
      <c r="B27" s="7" t="s">
        <v>26</v>
      </c>
      <c r="C27" s="14">
        <v>319</v>
      </c>
      <c r="D27" s="14">
        <v>2161</v>
      </c>
      <c r="E27" s="14">
        <v>188</v>
      </c>
      <c r="F27" s="14">
        <v>627</v>
      </c>
      <c r="G27" s="12">
        <f t="shared" si="0"/>
        <v>58.934169278996862</v>
      </c>
      <c r="H27" s="12">
        <f t="shared" si="1"/>
        <v>29.014345210550669</v>
      </c>
      <c r="I27" s="14">
        <v>895</v>
      </c>
      <c r="J27" s="14">
        <v>6031</v>
      </c>
      <c r="K27" s="14">
        <v>934</v>
      </c>
      <c r="L27" s="14">
        <v>6670</v>
      </c>
    </row>
    <row r="28" spans="1:12" s="3" customFormat="1" x14ac:dyDescent="0.25">
      <c r="A28" s="7">
        <v>19</v>
      </c>
      <c r="B28" s="7" t="s">
        <v>27</v>
      </c>
      <c r="C28" s="14">
        <v>356</v>
      </c>
      <c r="D28" s="14">
        <v>784</v>
      </c>
      <c r="E28" s="14">
        <v>203</v>
      </c>
      <c r="F28" s="14">
        <v>736</v>
      </c>
      <c r="G28" s="12">
        <f t="shared" si="0"/>
        <v>57.022471910112358</v>
      </c>
      <c r="H28" s="12">
        <f t="shared" si="1"/>
        <v>93.877551020408163</v>
      </c>
      <c r="I28" s="14">
        <v>1186</v>
      </c>
      <c r="J28" s="14">
        <v>4518</v>
      </c>
      <c r="K28" s="14">
        <v>1198</v>
      </c>
      <c r="L28" s="14">
        <v>4828</v>
      </c>
    </row>
    <row r="29" spans="1:12" s="3" customFormat="1" x14ac:dyDescent="0.25">
      <c r="A29" s="7">
        <v>20</v>
      </c>
      <c r="B29" s="7" t="s">
        <v>28</v>
      </c>
      <c r="C29" s="14">
        <v>74</v>
      </c>
      <c r="D29" s="14">
        <v>247</v>
      </c>
      <c r="E29" s="14">
        <v>47</v>
      </c>
      <c r="F29" s="14">
        <v>82</v>
      </c>
      <c r="G29" s="12">
        <f t="shared" si="0"/>
        <v>63.513513513513509</v>
      </c>
      <c r="H29" s="12">
        <f t="shared" si="1"/>
        <v>33.198380566801625</v>
      </c>
      <c r="I29" s="14">
        <v>193</v>
      </c>
      <c r="J29" s="14">
        <v>964</v>
      </c>
      <c r="K29" s="14">
        <v>197</v>
      </c>
      <c r="L29" s="14">
        <v>1003</v>
      </c>
    </row>
    <row r="30" spans="1:12" s="3" customFormat="1" x14ac:dyDescent="0.25">
      <c r="A30" s="7">
        <v>21</v>
      </c>
      <c r="B30" s="7" t="s">
        <v>29</v>
      </c>
      <c r="C30" s="14">
        <v>108</v>
      </c>
      <c r="D30" s="14">
        <v>228</v>
      </c>
      <c r="E30" s="14">
        <v>112</v>
      </c>
      <c r="F30" s="14">
        <v>185</v>
      </c>
      <c r="G30" s="12">
        <f t="shared" si="0"/>
        <v>103.7037037037037</v>
      </c>
      <c r="H30" s="12">
        <f t="shared" si="1"/>
        <v>81.140350877192986</v>
      </c>
      <c r="I30" s="14">
        <v>273</v>
      </c>
      <c r="J30" s="14">
        <v>1348</v>
      </c>
      <c r="K30" s="14">
        <v>291</v>
      </c>
      <c r="L30" s="14">
        <v>1449</v>
      </c>
    </row>
    <row r="31" spans="1:12" s="3" customFormat="1" x14ac:dyDescent="0.25">
      <c r="A31" s="7">
        <v>22</v>
      </c>
      <c r="B31" s="7" t="s">
        <v>30</v>
      </c>
      <c r="C31" s="14">
        <v>28</v>
      </c>
      <c r="D31" s="14">
        <v>85</v>
      </c>
      <c r="E31" s="14">
        <v>32</v>
      </c>
      <c r="F31" s="14">
        <v>75</v>
      </c>
      <c r="G31" s="12">
        <f t="shared" si="0"/>
        <v>114.28571428571428</v>
      </c>
      <c r="H31" s="12">
        <f t="shared" si="1"/>
        <v>88.235294117647058</v>
      </c>
      <c r="I31" s="14">
        <v>85</v>
      </c>
      <c r="J31" s="14">
        <v>568</v>
      </c>
      <c r="K31" s="14">
        <v>81</v>
      </c>
      <c r="L31" s="14">
        <v>546</v>
      </c>
    </row>
    <row r="32" spans="1:12" s="3" customFormat="1" x14ac:dyDescent="0.25">
      <c r="A32" s="7">
        <v>23</v>
      </c>
      <c r="B32" s="7" t="s">
        <v>31</v>
      </c>
      <c r="C32" s="14">
        <v>418</v>
      </c>
      <c r="D32" s="14">
        <v>1793</v>
      </c>
      <c r="E32" s="14">
        <v>392</v>
      </c>
      <c r="F32" s="14">
        <v>1445</v>
      </c>
      <c r="G32" s="12">
        <f t="shared" si="0"/>
        <v>93.779904306220089</v>
      </c>
      <c r="H32" s="12">
        <f t="shared" si="1"/>
        <v>80.591187953151149</v>
      </c>
      <c r="I32" s="14">
        <v>1398</v>
      </c>
      <c r="J32" s="14">
        <v>9975</v>
      </c>
      <c r="K32" s="14">
        <v>1416</v>
      </c>
      <c r="L32" s="14">
        <v>10042</v>
      </c>
    </row>
    <row r="33" spans="1:12" s="3" customFormat="1" x14ac:dyDescent="0.25">
      <c r="A33" s="7">
        <v>24</v>
      </c>
      <c r="B33" s="7" t="s">
        <v>32</v>
      </c>
      <c r="C33" s="14">
        <v>92</v>
      </c>
      <c r="D33" s="14">
        <v>296</v>
      </c>
      <c r="E33" s="14">
        <v>122</v>
      </c>
      <c r="F33" s="14">
        <v>257</v>
      </c>
      <c r="G33" s="12">
        <f t="shared" si="0"/>
        <v>132.60869565217391</v>
      </c>
      <c r="H33" s="12">
        <f t="shared" si="1"/>
        <v>86.824324324324323</v>
      </c>
      <c r="I33" s="14">
        <v>473</v>
      </c>
      <c r="J33" s="14">
        <v>2430</v>
      </c>
      <c r="K33" s="14">
        <v>492</v>
      </c>
      <c r="L33" s="14">
        <v>2653</v>
      </c>
    </row>
    <row r="34" spans="1:12" s="3" customFormat="1" x14ac:dyDescent="0.25">
      <c r="A34" s="7">
        <v>25</v>
      </c>
      <c r="B34" s="7" t="s">
        <v>33</v>
      </c>
      <c r="C34" s="14">
        <v>99</v>
      </c>
      <c r="D34" s="14">
        <v>324</v>
      </c>
      <c r="E34" s="14">
        <v>73</v>
      </c>
      <c r="F34" s="14">
        <v>177</v>
      </c>
      <c r="G34" s="12">
        <f t="shared" si="0"/>
        <v>73.73737373737373</v>
      </c>
      <c r="H34" s="12">
        <f t="shared" si="1"/>
        <v>54.629629629629626</v>
      </c>
      <c r="I34" s="14">
        <v>237</v>
      </c>
      <c r="J34" s="14">
        <v>1391</v>
      </c>
      <c r="K34" s="14">
        <v>239</v>
      </c>
      <c r="L34" s="14">
        <v>1460</v>
      </c>
    </row>
    <row r="35" spans="1:12" s="3" customFormat="1" x14ac:dyDescent="0.25">
      <c r="A35" s="7">
        <v>26</v>
      </c>
      <c r="B35" s="7" t="s">
        <v>34</v>
      </c>
      <c r="C35" s="14">
        <v>219</v>
      </c>
      <c r="D35" s="14">
        <v>558</v>
      </c>
      <c r="E35" s="14">
        <v>164</v>
      </c>
      <c r="F35" s="14">
        <v>359</v>
      </c>
      <c r="G35" s="12">
        <f t="shared" si="0"/>
        <v>74.885844748858446</v>
      </c>
      <c r="H35" s="12">
        <f t="shared" si="1"/>
        <v>64.336917562724011</v>
      </c>
      <c r="I35" s="14">
        <v>426</v>
      </c>
      <c r="J35" s="14">
        <v>2223</v>
      </c>
      <c r="K35" s="14">
        <v>443</v>
      </c>
      <c r="L35" s="14">
        <v>2374</v>
      </c>
    </row>
    <row r="36" spans="1:12" s="3" customFormat="1" x14ac:dyDescent="0.25">
      <c r="A36" s="7">
        <v>27</v>
      </c>
      <c r="B36" s="7" t="s">
        <v>35</v>
      </c>
      <c r="C36" s="14">
        <v>1086</v>
      </c>
      <c r="D36" s="14">
        <v>2553</v>
      </c>
      <c r="E36" s="14">
        <v>873</v>
      </c>
      <c r="F36" s="14">
        <v>2166</v>
      </c>
      <c r="G36" s="12">
        <f t="shared" si="0"/>
        <v>80.386740331491708</v>
      </c>
      <c r="H36" s="12">
        <f t="shared" si="1"/>
        <v>84.841363102232663</v>
      </c>
      <c r="I36" s="14">
        <v>2738</v>
      </c>
      <c r="J36" s="14">
        <v>15390</v>
      </c>
      <c r="K36" s="14">
        <v>2826</v>
      </c>
      <c r="L36" s="14">
        <v>16181</v>
      </c>
    </row>
    <row r="37" spans="1:12" s="3" customFormat="1" x14ac:dyDescent="0.25">
      <c r="A37" s="7">
        <v>28</v>
      </c>
      <c r="B37" s="7" t="s">
        <v>36</v>
      </c>
      <c r="C37" s="14">
        <v>193</v>
      </c>
      <c r="D37" s="14">
        <v>600</v>
      </c>
      <c r="E37" s="14">
        <v>142</v>
      </c>
      <c r="F37" s="14">
        <v>402</v>
      </c>
      <c r="G37" s="12">
        <f t="shared" si="0"/>
        <v>73.575129533678748</v>
      </c>
      <c r="H37" s="12">
        <f t="shared" si="1"/>
        <v>67</v>
      </c>
      <c r="I37" s="14">
        <v>515</v>
      </c>
      <c r="J37" s="14">
        <v>2822</v>
      </c>
      <c r="K37" s="14">
        <v>536</v>
      </c>
      <c r="L37" s="14">
        <v>3089</v>
      </c>
    </row>
    <row r="38" spans="1:12" s="3" customFormat="1" x14ac:dyDescent="0.25">
      <c r="A38" s="7">
        <v>29</v>
      </c>
      <c r="B38" s="7" t="s">
        <v>37</v>
      </c>
      <c r="C38" s="14">
        <v>2112</v>
      </c>
      <c r="D38" s="14">
        <v>8365</v>
      </c>
      <c r="E38" s="14">
        <v>1840</v>
      </c>
      <c r="F38" s="14">
        <v>6098</v>
      </c>
      <c r="G38" s="12">
        <f t="shared" si="0"/>
        <v>87.121212121212125</v>
      </c>
      <c r="H38" s="12">
        <f t="shared" si="1"/>
        <v>72.898983861326954</v>
      </c>
      <c r="I38" s="14">
        <v>5543</v>
      </c>
      <c r="J38" s="14">
        <v>37563</v>
      </c>
      <c r="K38" s="14">
        <v>5843</v>
      </c>
      <c r="L38" s="14">
        <v>39094</v>
      </c>
    </row>
    <row r="39" spans="1:12" s="3" customFormat="1" x14ac:dyDescent="0.25">
      <c r="A39" s="7">
        <v>30</v>
      </c>
      <c r="B39" s="7" t="s">
        <v>38</v>
      </c>
      <c r="C39" s="14">
        <v>222</v>
      </c>
      <c r="D39" s="14">
        <v>424</v>
      </c>
      <c r="E39" s="14">
        <v>158</v>
      </c>
      <c r="F39" s="14">
        <v>232</v>
      </c>
      <c r="G39" s="12">
        <f t="shared" si="0"/>
        <v>71.171171171171167</v>
      </c>
      <c r="H39" s="12">
        <f t="shared" si="1"/>
        <v>54.716981132075468</v>
      </c>
      <c r="I39" s="14">
        <v>434</v>
      </c>
      <c r="J39" s="14">
        <v>1826</v>
      </c>
      <c r="K39" s="14">
        <v>446</v>
      </c>
      <c r="L39" s="14">
        <v>1911</v>
      </c>
    </row>
    <row r="40" spans="1:12" s="3" customFormat="1" x14ac:dyDescent="0.25">
      <c r="A40" s="7">
        <v>31</v>
      </c>
      <c r="B40" s="7" t="s">
        <v>39</v>
      </c>
      <c r="C40" s="14">
        <v>93</v>
      </c>
      <c r="D40" s="14">
        <v>263</v>
      </c>
      <c r="E40" s="14">
        <v>90</v>
      </c>
      <c r="F40" s="14">
        <v>250</v>
      </c>
      <c r="G40" s="12">
        <f t="shared" si="0"/>
        <v>96.774193548387103</v>
      </c>
      <c r="H40" s="12">
        <f t="shared" si="1"/>
        <v>95.057034220532316</v>
      </c>
      <c r="I40" s="14">
        <v>297</v>
      </c>
      <c r="J40" s="14">
        <v>1971</v>
      </c>
      <c r="K40" s="14">
        <v>304</v>
      </c>
      <c r="L40" s="14">
        <v>1976</v>
      </c>
    </row>
    <row r="41" spans="1:12" s="3" customFormat="1" x14ac:dyDescent="0.25">
      <c r="A41" s="7">
        <v>32</v>
      </c>
      <c r="B41" s="7" t="s">
        <v>40</v>
      </c>
      <c r="C41" s="14">
        <v>2312</v>
      </c>
      <c r="D41" s="14">
        <v>15366</v>
      </c>
      <c r="E41" s="14">
        <v>1503</v>
      </c>
      <c r="F41" s="14">
        <v>5677</v>
      </c>
      <c r="G41" s="12">
        <f t="shared" si="0"/>
        <v>65.008650519031136</v>
      </c>
      <c r="H41" s="12">
        <f t="shared" si="1"/>
        <v>36.945203696472731</v>
      </c>
      <c r="I41" s="14">
        <v>5596</v>
      </c>
      <c r="J41" s="14">
        <v>44047</v>
      </c>
      <c r="K41" s="14">
        <v>5854</v>
      </c>
      <c r="L41" s="14">
        <v>47152</v>
      </c>
    </row>
    <row r="42" spans="1:12" s="3" customFormat="1" x14ac:dyDescent="0.25">
      <c r="A42" s="7">
        <v>33</v>
      </c>
      <c r="B42" s="7" t="s">
        <v>41</v>
      </c>
      <c r="C42" s="14">
        <v>484</v>
      </c>
      <c r="D42" s="14">
        <v>1427</v>
      </c>
      <c r="E42" s="14">
        <v>433</v>
      </c>
      <c r="F42" s="14">
        <v>1294</v>
      </c>
      <c r="G42" s="12">
        <f t="shared" si="0"/>
        <v>89.462809917355372</v>
      </c>
      <c r="H42" s="12">
        <f t="shared" si="1"/>
        <v>90.679747722494739</v>
      </c>
      <c r="I42" s="14">
        <v>1303</v>
      </c>
      <c r="J42" s="14">
        <v>7571</v>
      </c>
      <c r="K42" s="14">
        <v>1384</v>
      </c>
      <c r="L42" s="14">
        <v>8193</v>
      </c>
    </row>
    <row r="43" spans="1:12" s="3" customFormat="1" ht="19.5" x14ac:dyDescent="0.4">
      <c r="A43" s="16" t="s">
        <v>42</v>
      </c>
      <c r="B43" s="17"/>
      <c r="C43" s="15">
        <f>SUM(C10:C42)</f>
        <v>16928</v>
      </c>
      <c r="D43" s="15">
        <f>SUM(D10:D42)</f>
        <v>62584</v>
      </c>
      <c r="E43" s="15">
        <f>SUM(E10:E42)</f>
        <v>13599</v>
      </c>
      <c r="F43" s="15">
        <f>SUM(F10:F42)</f>
        <v>43325</v>
      </c>
      <c r="G43" s="13">
        <f t="shared" si="0"/>
        <v>80.334357277882802</v>
      </c>
      <c r="H43" s="13">
        <f t="shared" si="1"/>
        <v>69.22695896714815</v>
      </c>
      <c r="I43" s="15">
        <f>SUM(I10:I42)</f>
        <v>44751</v>
      </c>
      <c r="J43" s="15">
        <f>SUM(J10:J42)</f>
        <v>281535</v>
      </c>
      <c r="K43" s="15">
        <f>SUM(K10:K42)</f>
        <v>46438</v>
      </c>
      <c r="L43" s="15">
        <f>SUM(L10:L42)</f>
        <v>299462</v>
      </c>
    </row>
    <row r="44" spans="1:12" s="3" customFormat="1" x14ac:dyDescent="0.25">
      <c r="A44" s="7"/>
      <c r="B44" s="7" t="s">
        <v>8</v>
      </c>
      <c r="C44" s="7"/>
      <c r="D44" s="7"/>
      <c r="E44" s="7"/>
      <c r="F44" s="7"/>
      <c r="G44" s="7"/>
      <c r="H44" s="7"/>
      <c r="I44" s="7"/>
      <c r="J44" s="7"/>
      <c r="K44" s="7"/>
      <c r="L44" s="7"/>
    </row>
  </sheetData>
  <mergeCells count="12">
    <mergeCell ref="A43:B43"/>
    <mergeCell ref="A6:L6"/>
    <mergeCell ref="A1:L1"/>
    <mergeCell ref="A3:L3"/>
    <mergeCell ref="A4:L4"/>
    <mergeCell ref="C7:D8"/>
    <mergeCell ref="E7:F8"/>
    <mergeCell ref="G7:H8"/>
    <mergeCell ref="K7:L8"/>
    <mergeCell ref="A7:A9"/>
    <mergeCell ref="B7:B9"/>
    <mergeCell ref="I7:J8"/>
  </mergeCells>
  <printOptions horizontalCentered="1" verticalCentered="1"/>
  <pageMargins left="0.38" right="0.34" top="0.59055118110236227" bottom="0.59055118110236227" header="0" footer="0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4"/>
  <sheetViews>
    <sheetView view="pageBreakPreview" zoomScale="90" zoomScaleSheetLayoutView="90" workbookViewId="0">
      <selection sqref="A1:L1"/>
    </sheetView>
  </sheetViews>
  <sheetFormatPr defaultColWidth="9.140625" defaultRowHeight="15" x14ac:dyDescent="0.25"/>
  <cols>
    <col min="1" max="1" width="6.42578125" customWidth="1"/>
    <col min="2" max="2" width="24.42578125" bestFit="1" customWidth="1"/>
    <col min="3" max="3" width="12.140625" bestFit="1" customWidth="1"/>
    <col min="4" max="4" width="13.85546875" style="2" bestFit="1" customWidth="1"/>
    <col min="5" max="5" width="12.140625" bestFit="1" customWidth="1"/>
    <col min="6" max="6" width="13.85546875" style="2" bestFit="1" customWidth="1"/>
    <col min="7" max="7" width="9.5703125" style="2" customWidth="1"/>
    <col min="8" max="8" width="9.140625" style="2" customWidth="1"/>
    <col min="9" max="9" width="13.85546875" style="2" bestFit="1" customWidth="1"/>
    <col min="10" max="10" width="16.140625" style="2" bestFit="1" customWidth="1"/>
    <col min="11" max="11" width="15.28515625" bestFit="1" customWidth="1"/>
    <col min="12" max="12" width="16.140625" style="2" bestFit="1" customWidth="1"/>
    <col min="13" max="16" width="9.140625" customWidth="1"/>
  </cols>
  <sheetData>
    <row r="1" spans="1:12" ht="27" customHeight="1" x14ac:dyDescent="0.5">
      <c r="A1" s="39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1:12" ht="24.75" x14ac:dyDescent="0.25">
      <c r="A3" s="27" t="str">
        <f>ACP!A3</f>
        <v>Districtwise Statement Showing Target, Disbursement &amp; Outstanding Under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4.75" x14ac:dyDescent="0.25">
      <c r="A4" s="27" t="str">
        <f>ACP!A4</f>
        <v xml:space="preserve">Annual Credit Plan (ACP) For The Quarter Ended December  2025 - Priority Sector  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19.5" hidden="1" x14ac:dyDescent="0.4">
      <c r="A5" s="5"/>
      <c r="B5" s="6"/>
      <c r="C5" s="8"/>
      <c r="D5" s="9"/>
      <c r="E5" s="5"/>
      <c r="F5" s="9"/>
      <c r="G5" s="11"/>
      <c r="H5" s="11"/>
      <c r="I5" s="11"/>
      <c r="J5" s="11"/>
      <c r="K5" s="8"/>
      <c r="L5" s="10"/>
    </row>
    <row r="6" spans="1:12" ht="19.5" x14ac:dyDescent="0.4">
      <c r="A6" s="18" t="s">
        <v>52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20"/>
    </row>
    <row r="7" spans="1:12" ht="15.75" customHeight="1" x14ac:dyDescent="0.25">
      <c r="A7" s="32" t="s">
        <v>0</v>
      </c>
      <c r="B7" s="29" t="s">
        <v>1</v>
      </c>
      <c r="C7" s="25" t="str">
        <f>ACP!C7</f>
        <v>Disbursement Target     2025 - 26</v>
      </c>
      <c r="D7" s="28"/>
      <c r="E7" s="25" t="s">
        <v>2</v>
      </c>
      <c r="F7" s="26"/>
      <c r="G7" s="25" t="s">
        <v>3</v>
      </c>
      <c r="H7" s="28"/>
      <c r="I7" s="35" t="str">
        <f>ACP!I7</f>
        <v>Outstanding as on  Sept. 2025</v>
      </c>
      <c r="J7" s="36"/>
      <c r="K7" s="25" t="s">
        <v>5</v>
      </c>
      <c r="L7" s="28"/>
    </row>
    <row r="8" spans="1:12" ht="31.5" customHeight="1" x14ac:dyDescent="0.25">
      <c r="A8" s="33"/>
      <c r="B8" s="30"/>
      <c r="C8" s="28"/>
      <c r="D8" s="28"/>
      <c r="E8" s="26"/>
      <c r="F8" s="26"/>
      <c r="G8" s="28"/>
      <c r="H8" s="28"/>
      <c r="I8" s="37"/>
      <c r="J8" s="38"/>
      <c r="K8" s="26"/>
      <c r="L8" s="26"/>
    </row>
    <row r="9" spans="1:12" ht="15.75" x14ac:dyDescent="0.25">
      <c r="A9" s="34"/>
      <c r="B9" s="31"/>
      <c r="C9" s="1" t="s">
        <v>6</v>
      </c>
      <c r="D9" s="4" t="s">
        <v>7</v>
      </c>
      <c r="E9" s="1" t="s">
        <v>6</v>
      </c>
      <c r="F9" s="4" t="s">
        <v>7</v>
      </c>
      <c r="G9" s="4" t="s">
        <v>6</v>
      </c>
      <c r="H9" s="4" t="s">
        <v>7</v>
      </c>
      <c r="I9" s="4" t="s">
        <v>6</v>
      </c>
      <c r="J9" s="4" t="s">
        <v>7</v>
      </c>
      <c r="K9" s="1" t="s">
        <v>6</v>
      </c>
      <c r="L9" s="4" t="s">
        <v>7</v>
      </c>
    </row>
    <row r="10" spans="1:12" s="3" customFormat="1" x14ac:dyDescent="0.25">
      <c r="A10" s="7">
        <v>1</v>
      </c>
      <c r="B10" s="7" t="s">
        <v>9</v>
      </c>
      <c r="C10" s="14">
        <v>73980</v>
      </c>
      <c r="D10" s="14">
        <v>498350</v>
      </c>
      <c r="E10" s="14">
        <v>53201</v>
      </c>
      <c r="F10" s="14">
        <v>455546</v>
      </c>
      <c r="G10" s="12">
        <f t="shared" ref="G10:G43" si="0">(E10/C10)*100</f>
        <v>71.912679102460118</v>
      </c>
      <c r="H10" s="12">
        <f t="shared" ref="H10:H43" si="1">(F10/D10)*100</f>
        <v>91.410855824219922</v>
      </c>
      <c r="I10" s="14">
        <v>252458</v>
      </c>
      <c r="J10" s="14">
        <v>3314901</v>
      </c>
      <c r="K10" s="14">
        <v>251248</v>
      </c>
      <c r="L10" s="14">
        <v>3367784</v>
      </c>
    </row>
    <row r="11" spans="1:12" s="3" customFormat="1" x14ac:dyDescent="0.25">
      <c r="A11" s="7">
        <v>2</v>
      </c>
      <c r="B11" s="7" t="s">
        <v>10</v>
      </c>
      <c r="C11" s="14">
        <v>908</v>
      </c>
      <c r="D11" s="14">
        <v>10117</v>
      </c>
      <c r="E11" s="14">
        <v>635</v>
      </c>
      <c r="F11" s="14">
        <v>7298</v>
      </c>
      <c r="G11" s="12">
        <f t="shared" si="0"/>
        <v>69.933920704845818</v>
      </c>
      <c r="H11" s="12">
        <f t="shared" si="1"/>
        <v>72.136008698230697</v>
      </c>
      <c r="I11" s="14">
        <v>5199</v>
      </c>
      <c r="J11" s="14">
        <v>55079</v>
      </c>
      <c r="K11" s="14">
        <v>5422</v>
      </c>
      <c r="L11" s="14">
        <v>56408</v>
      </c>
    </row>
    <row r="12" spans="1:12" s="3" customFormat="1" x14ac:dyDescent="0.25">
      <c r="A12" s="7">
        <v>3</v>
      </c>
      <c r="B12" s="7" t="s">
        <v>11</v>
      </c>
      <c r="C12" s="14">
        <v>4649</v>
      </c>
      <c r="D12" s="14">
        <v>22131</v>
      </c>
      <c r="E12" s="14">
        <v>3137</v>
      </c>
      <c r="F12" s="14">
        <v>22079</v>
      </c>
      <c r="G12" s="12">
        <f t="shared" si="0"/>
        <v>67.476876747687669</v>
      </c>
      <c r="H12" s="12">
        <f t="shared" si="1"/>
        <v>99.765035470606847</v>
      </c>
      <c r="I12" s="14">
        <v>21480</v>
      </c>
      <c r="J12" s="14">
        <v>220683</v>
      </c>
      <c r="K12" s="14">
        <v>21654</v>
      </c>
      <c r="L12" s="14">
        <v>220751</v>
      </c>
    </row>
    <row r="13" spans="1:12" s="3" customFormat="1" x14ac:dyDescent="0.25">
      <c r="A13" s="7">
        <v>4</v>
      </c>
      <c r="B13" s="7" t="s">
        <v>12</v>
      </c>
      <c r="C13" s="14">
        <v>1504</v>
      </c>
      <c r="D13" s="14">
        <v>8402</v>
      </c>
      <c r="E13" s="14">
        <v>826</v>
      </c>
      <c r="F13" s="14">
        <v>7638</v>
      </c>
      <c r="G13" s="12">
        <f t="shared" si="0"/>
        <v>54.920212765957444</v>
      </c>
      <c r="H13" s="12">
        <f t="shared" si="1"/>
        <v>90.906926922161389</v>
      </c>
      <c r="I13" s="14">
        <v>6374</v>
      </c>
      <c r="J13" s="14">
        <v>75517</v>
      </c>
      <c r="K13" s="14">
        <v>6538</v>
      </c>
      <c r="L13" s="14">
        <v>77376</v>
      </c>
    </row>
    <row r="14" spans="1:12" s="3" customFormat="1" x14ac:dyDescent="0.25">
      <c r="A14" s="7">
        <v>5</v>
      </c>
      <c r="B14" s="7" t="s">
        <v>13</v>
      </c>
      <c r="C14" s="14">
        <v>3686</v>
      </c>
      <c r="D14" s="14">
        <v>33562</v>
      </c>
      <c r="E14" s="14">
        <v>2328</v>
      </c>
      <c r="F14" s="14">
        <v>20992</v>
      </c>
      <c r="G14" s="12">
        <f t="shared" si="0"/>
        <v>63.157894736842103</v>
      </c>
      <c r="H14" s="12">
        <f t="shared" si="1"/>
        <v>62.54692807341636</v>
      </c>
      <c r="I14" s="14">
        <v>15961</v>
      </c>
      <c r="J14" s="14">
        <v>184969</v>
      </c>
      <c r="K14" s="14">
        <v>16107</v>
      </c>
      <c r="L14" s="14">
        <v>188118</v>
      </c>
    </row>
    <row r="15" spans="1:12" s="3" customFormat="1" x14ac:dyDescent="0.25">
      <c r="A15" s="7">
        <v>6</v>
      </c>
      <c r="B15" s="7" t="s">
        <v>14</v>
      </c>
      <c r="C15" s="14">
        <v>11877</v>
      </c>
      <c r="D15" s="14">
        <v>67489</v>
      </c>
      <c r="E15" s="14">
        <v>5463</v>
      </c>
      <c r="F15" s="14">
        <v>43136</v>
      </c>
      <c r="G15" s="12">
        <f t="shared" si="0"/>
        <v>45.996463753473101</v>
      </c>
      <c r="H15" s="12">
        <f t="shared" si="1"/>
        <v>63.91560106091363</v>
      </c>
      <c r="I15" s="14">
        <v>45448</v>
      </c>
      <c r="J15" s="14">
        <v>471729</v>
      </c>
      <c r="K15" s="14">
        <v>45524</v>
      </c>
      <c r="L15" s="14">
        <v>477475</v>
      </c>
    </row>
    <row r="16" spans="1:12" s="3" customFormat="1" x14ac:dyDescent="0.25">
      <c r="A16" s="7">
        <v>7</v>
      </c>
      <c r="B16" s="7" t="s">
        <v>15</v>
      </c>
      <c r="C16" s="14">
        <v>13187</v>
      </c>
      <c r="D16" s="14">
        <v>43956</v>
      </c>
      <c r="E16" s="14">
        <v>6435</v>
      </c>
      <c r="F16" s="14">
        <v>37890</v>
      </c>
      <c r="G16" s="12">
        <f t="shared" si="0"/>
        <v>48.798058694168503</v>
      </c>
      <c r="H16" s="12">
        <f t="shared" si="1"/>
        <v>86.199836199836199</v>
      </c>
      <c r="I16" s="14">
        <v>30886</v>
      </c>
      <c r="J16" s="14">
        <v>271472</v>
      </c>
      <c r="K16" s="14">
        <v>31391</v>
      </c>
      <c r="L16" s="14">
        <v>278229</v>
      </c>
    </row>
    <row r="17" spans="1:12" s="3" customFormat="1" x14ac:dyDescent="0.25">
      <c r="A17" s="7">
        <v>8</v>
      </c>
      <c r="B17" s="7" t="s">
        <v>16</v>
      </c>
      <c r="C17" s="14">
        <v>1086</v>
      </c>
      <c r="D17" s="14">
        <v>4027</v>
      </c>
      <c r="E17" s="14">
        <v>496</v>
      </c>
      <c r="F17" s="14">
        <v>2332</v>
      </c>
      <c r="G17" s="12">
        <f t="shared" si="0"/>
        <v>45.67219152854512</v>
      </c>
      <c r="H17" s="12">
        <f t="shared" si="1"/>
        <v>57.909113483983113</v>
      </c>
      <c r="I17" s="14">
        <v>2220</v>
      </c>
      <c r="J17" s="14">
        <v>13100</v>
      </c>
      <c r="K17" s="14">
        <v>2285</v>
      </c>
      <c r="L17" s="14">
        <v>13261</v>
      </c>
    </row>
    <row r="18" spans="1:12" s="3" customFormat="1" x14ac:dyDescent="0.25">
      <c r="A18" s="7">
        <v>9</v>
      </c>
      <c r="B18" s="7" t="s">
        <v>17</v>
      </c>
      <c r="C18" s="14">
        <v>345</v>
      </c>
      <c r="D18" s="14">
        <v>2315</v>
      </c>
      <c r="E18" s="14">
        <v>320</v>
      </c>
      <c r="F18" s="14">
        <v>3019</v>
      </c>
      <c r="G18" s="12">
        <f t="shared" si="0"/>
        <v>92.753623188405797</v>
      </c>
      <c r="H18" s="12">
        <f t="shared" si="1"/>
        <v>130.41036717062636</v>
      </c>
      <c r="I18" s="14">
        <v>3206</v>
      </c>
      <c r="J18" s="14">
        <v>37902</v>
      </c>
      <c r="K18" s="14">
        <v>3264</v>
      </c>
      <c r="L18" s="14">
        <v>38409</v>
      </c>
    </row>
    <row r="19" spans="1:12" s="3" customFormat="1" x14ac:dyDescent="0.25">
      <c r="A19" s="7">
        <v>10</v>
      </c>
      <c r="B19" s="7" t="s">
        <v>18</v>
      </c>
      <c r="C19" s="14">
        <v>39</v>
      </c>
      <c r="D19" s="14">
        <v>251</v>
      </c>
      <c r="E19" s="14">
        <v>11</v>
      </c>
      <c r="F19" s="14">
        <v>50</v>
      </c>
      <c r="G19" s="12">
        <f t="shared" si="0"/>
        <v>28.205128205128204</v>
      </c>
      <c r="H19" s="12">
        <f t="shared" si="1"/>
        <v>19.920318725099602</v>
      </c>
      <c r="I19" s="14">
        <v>83</v>
      </c>
      <c r="J19" s="14">
        <v>789</v>
      </c>
      <c r="K19" s="14">
        <v>82</v>
      </c>
      <c r="L19" s="14">
        <v>775</v>
      </c>
    </row>
    <row r="20" spans="1:12" s="3" customFormat="1" x14ac:dyDescent="0.25">
      <c r="A20" s="7">
        <v>11</v>
      </c>
      <c r="B20" s="7" t="s">
        <v>19</v>
      </c>
      <c r="C20" s="14">
        <v>483</v>
      </c>
      <c r="D20" s="14">
        <v>5099</v>
      </c>
      <c r="E20" s="14">
        <v>347</v>
      </c>
      <c r="F20" s="14">
        <v>3666</v>
      </c>
      <c r="G20" s="12">
        <f t="shared" si="0"/>
        <v>71.842650103519674</v>
      </c>
      <c r="H20" s="12">
        <f t="shared" si="1"/>
        <v>71.896450284369479</v>
      </c>
      <c r="I20" s="14">
        <v>3040</v>
      </c>
      <c r="J20" s="14">
        <v>29037</v>
      </c>
      <c r="K20" s="14">
        <v>3088</v>
      </c>
      <c r="L20" s="14">
        <v>29218</v>
      </c>
    </row>
    <row r="21" spans="1:12" s="3" customFormat="1" x14ac:dyDescent="0.25">
      <c r="A21" s="7">
        <v>12</v>
      </c>
      <c r="B21" s="7" t="s">
        <v>20</v>
      </c>
      <c r="C21" s="14">
        <v>3110</v>
      </c>
      <c r="D21" s="14">
        <v>8496</v>
      </c>
      <c r="E21" s="14">
        <v>887</v>
      </c>
      <c r="F21" s="14">
        <v>5244</v>
      </c>
      <c r="G21" s="12">
        <f t="shared" si="0"/>
        <v>28.520900321543408</v>
      </c>
      <c r="H21" s="12">
        <f t="shared" si="1"/>
        <v>61.723163841807903</v>
      </c>
      <c r="I21" s="14">
        <v>6186</v>
      </c>
      <c r="J21" s="14">
        <v>63206</v>
      </c>
      <c r="K21" s="14">
        <v>6214</v>
      </c>
      <c r="L21" s="14">
        <v>62002</v>
      </c>
    </row>
    <row r="22" spans="1:12" s="3" customFormat="1" x14ac:dyDescent="0.25">
      <c r="A22" s="7">
        <v>13</v>
      </c>
      <c r="B22" s="7" t="s">
        <v>21</v>
      </c>
      <c r="C22" s="14">
        <v>4569</v>
      </c>
      <c r="D22" s="14">
        <v>56315</v>
      </c>
      <c r="E22" s="14">
        <v>4804</v>
      </c>
      <c r="F22" s="14">
        <v>63988</v>
      </c>
      <c r="G22" s="12">
        <f t="shared" si="0"/>
        <v>105.14335740862333</v>
      </c>
      <c r="H22" s="12">
        <f t="shared" si="1"/>
        <v>113.62514427772352</v>
      </c>
      <c r="I22" s="14">
        <v>39197</v>
      </c>
      <c r="J22" s="14">
        <v>549124</v>
      </c>
      <c r="K22" s="14">
        <v>39213</v>
      </c>
      <c r="L22" s="14">
        <v>554277</v>
      </c>
    </row>
    <row r="23" spans="1:12" s="3" customFormat="1" x14ac:dyDescent="0.25">
      <c r="A23" s="7">
        <v>14</v>
      </c>
      <c r="B23" s="7" t="s">
        <v>22</v>
      </c>
      <c r="C23" s="14">
        <v>1025</v>
      </c>
      <c r="D23" s="14">
        <v>5432</v>
      </c>
      <c r="E23" s="14">
        <v>760</v>
      </c>
      <c r="F23" s="14">
        <v>5969</v>
      </c>
      <c r="G23" s="12">
        <f t="shared" si="0"/>
        <v>74.146341463414629</v>
      </c>
      <c r="H23" s="12">
        <f t="shared" si="1"/>
        <v>109.8858615611193</v>
      </c>
      <c r="I23" s="14">
        <v>3940</v>
      </c>
      <c r="J23" s="14">
        <v>39258</v>
      </c>
      <c r="K23" s="14">
        <v>4057</v>
      </c>
      <c r="L23" s="14">
        <v>40474</v>
      </c>
    </row>
    <row r="24" spans="1:12" s="3" customFormat="1" x14ac:dyDescent="0.25">
      <c r="A24" s="7">
        <v>15</v>
      </c>
      <c r="B24" s="7" t="s">
        <v>23</v>
      </c>
      <c r="C24" s="14">
        <v>31456</v>
      </c>
      <c r="D24" s="14">
        <v>59218</v>
      </c>
      <c r="E24" s="14">
        <v>8885</v>
      </c>
      <c r="F24" s="14">
        <v>41007</v>
      </c>
      <c r="G24" s="12">
        <f t="shared" si="0"/>
        <v>28.245803662258396</v>
      </c>
      <c r="H24" s="12">
        <f t="shared" si="1"/>
        <v>69.247526090040196</v>
      </c>
      <c r="I24" s="14">
        <v>37975</v>
      </c>
      <c r="J24" s="14">
        <v>305333</v>
      </c>
      <c r="K24" s="14">
        <v>36979</v>
      </c>
      <c r="L24" s="14">
        <v>307374</v>
      </c>
    </row>
    <row r="25" spans="1:12" s="3" customFormat="1" x14ac:dyDescent="0.25">
      <c r="A25" s="7">
        <v>16</v>
      </c>
      <c r="B25" s="7" t="s">
        <v>24</v>
      </c>
      <c r="C25" s="14">
        <v>2893</v>
      </c>
      <c r="D25" s="14">
        <v>20966</v>
      </c>
      <c r="E25" s="14">
        <v>2075</v>
      </c>
      <c r="F25" s="14">
        <v>24153</v>
      </c>
      <c r="G25" s="12">
        <f t="shared" si="0"/>
        <v>71.724853093674383</v>
      </c>
      <c r="H25" s="12">
        <f t="shared" si="1"/>
        <v>115.20080129733854</v>
      </c>
      <c r="I25" s="14">
        <v>17233</v>
      </c>
      <c r="J25" s="14">
        <v>168419</v>
      </c>
      <c r="K25" s="14">
        <v>17733</v>
      </c>
      <c r="L25" s="14">
        <v>172178</v>
      </c>
    </row>
    <row r="26" spans="1:12" s="3" customFormat="1" x14ac:dyDescent="0.25">
      <c r="A26" s="7">
        <v>17</v>
      </c>
      <c r="B26" s="7" t="s">
        <v>25</v>
      </c>
      <c r="C26" s="14">
        <v>15301</v>
      </c>
      <c r="D26" s="14">
        <v>59965</v>
      </c>
      <c r="E26" s="14">
        <v>5104</v>
      </c>
      <c r="F26" s="14">
        <v>39940</v>
      </c>
      <c r="G26" s="12">
        <f t="shared" si="0"/>
        <v>33.357296908698778</v>
      </c>
      <c r="H26" s="12">
        <f t="shared" si="1"/>
        <v>66.605519886600518</v>
      </c>
      <c r="I26" s="14">
        <v>39213</v>
      </c>
      <c r="J26" s="14">
        <v>354678</v>
      </c>
      <c r="K26" s="14">
        <v>38855</v>
      </c>
      <c r="L26" s="14">
        <v>355084</v>
      </c>
    </row>
    <row r="27" spans="1:12" s="3" customFormat="1" x14ac:dyDescent="0.25">
      <c r="A27" s="7">
        <v>18</v>
      </c>
      <c r="B27" s="7" t="s">
        <v>26</v>
      </c>
      <c r="C27" s="14">
        <v>3511</v>
      </c>
      <c r="D27" s="14">
        <v>23462</v>
      </c>
      <c r="E27" s="14">
        <v>2624</v>
      </c>
      <c r="F27" s="14">
        <v>17166</v>
      </c>
      <c r="G27" s="12">
        <f t="shared" si="0"/>
        <v>74.736542295642266</v>
      </c>
      <c r="H27" s="12">
        <f t="shared" si="1"/>
        <v>73.165118063251214</v>
      </c>
      <c r="I27" s="14">
        <v>16818</v>
      </c>
      <c r="J27" s="14">
        <v>162326</v>
      </c>
      <c r="K27" s="14">
        <v>17024</v>
      </c>
      <c r="L27" s="14">
        <v>164319</v>
      </c>
    </row>
    <row r="28" spans="1:12" s="3" customFormat="1" x14ac:dyDescent="0.25">
      <c r="A28" s="7">
        <v>19</v>
      </c>
      <c r="B28" s="7" t="s">
        <v>27</v>
      </c>
      <c r="C28" s="14">
        <v>4453</v>
      </c>
      <c r="D28" s="14">
        <v>33675</v>
      </c>
      <c r="E28" s="14">
        <v>2636</v>
      </c>
      <c r="F28" s="14">
        <v>29622</v>
      </c>
      <c r="G28" s="12">
        <f t="shared" si="0"/>
        <v>59.196047608353922</v>
      </c>
      <c r="H28" s="12">
        <f t="shared" si="1"/>
        <v>87.964365256124722</v>
      </c>
      <c r="I28" s="14">
        <v>22336</v>
      </c>
      <c r="J28" s="14">
        <v>221019</v>
      </c>
      <c r="K28" s="14">
        <v>22509</v>
      </c>
      <c r="L28" s="14">
        <v>225513</v>
      </c>
    </row>
    <row r="29" spans="1:12" s="3" customFormat="1" x14ac:dyDescent="0.25">
      <c r="A29" s="7">
        <v>20</v>
      </c>
      <c r="B29" s="7" t="s">
        <v>28</v>
      </c>
      <c r="C29" s="14">
        <v>621</v>
      </c>
      <c r="D29" s="14">
        <v>5981</v>
      </c>
      <c r="E29" s="14">
        <v>449</v>
      </c>
      <c r="F29" s="14">
        <v>5087</v>
      </c>
      <c r="G29" s="12">
        <f t="shared" si="0"/>
        <v>72.302737520128829</v>
      </c>
      <c r="H29" s="12">
        <f t="shared" si="1"/>
        <v>85.052666778130742</v>
      </c>
      <c r="I29" s="14">
        <v>4936</v>
      </c>
      <c r="J29" s="14">
        <v>62555</v>
      </c>
      <c r="K29" s="14">
        <v>4082</v>
      </c>
      <c r="L29" s="14">
        <v>48558</v>
      </c>
    </row>
    <row r="30" spans="1:12" s="3" customFormat="1" x14ac:dyDescent="0.25">
      <c r="A30" s="7">
        <v>21</v>
      </c>
      <c r="B30" s="7" t="s">
        <v>29</v>
      </c>
      <c r="C30" s="14">
        <v>2082</v>
      </c>
      <c r="D30" s="14">
        <v>12957</v>
      </c>
      <c r="E30" s="14">
        <v>1497</v>
      </c>
      <c r="F30" s="14">
        <v>15800</v>
      </c>
      <c r="G30" s="12">
        <f t="shared" si="0"/>
        <v>71.902017291066272</v>
      </c>
      <c r="H30" s="12">
        <f t="shared" si="1"/>
        <v>121.94180751717218</v>
      </c>
      <c r="I30" s="14">
        <v>10177</v>
      </c>
      <c r="J30" s="14">
        <v>93479</v>
      </c>
      <c r="K30" s="14">
        <v>10404</v>
      </c>
      <c r="L30" s="14">
        <v>97857</v>
      </c>
    </row>
    <row r="31" spans="1:12" s="3" customFormat="1" x14ac:dyDescent="0.25">
      <c r="A31" s="7">
        <v>22</v>
      </c>
      <c r="B31" s="7" t="s">
        <v>30</v>
      </c>
      <c r="C31" s="14">
        <v>10352</v>
      </c>
      <c r="D31" s="14">
        <v>10040</v>
      </c>
      <c r="E31" s="14">
        <v>5523</v>
      </c>
      <c r="F31" s="14">
        <v>5713</v>
      </c>
      <c r="G31" s="12">
        <f t="shared" si="0"/>
        <v>53.352009273570324</v>
      </c>
      <c r="H31" s="12">
        <f t="shared" si="1"/>
        <v>56.902390438247011</v>
      </c>
      <c r="I31" s="14">
        <v>9004</v>
      </c>
      <c r="J31" s="14">
        <v>26872</v>
      </c>
      <c r="K31" s="14">
        <v>8282</v>
      </c>
      <c r="L31" s="14">
        <v>26074</v>
      </c>
    </row>
    <row r="32" spans="1:12" s="3" customFormat="1" x14ac:dyDescent="0.25">
      <c r="A32" s="7">
        <v>23</v>
      </c>
      <c r="B32" s="7" t="s">
        <v>31</v>
      </c>
      <c r="C32" s="14">
        <v>3587</v>
      </c>
      <c r="D32" s="14">
        <v>15354</v>
      </c>
      <c r="E32" s="14">
        <v>2640</v>
      </c>
      <c r="F32" s="14">
        <v>15664</v>
      </c>
      <c r="G32" s="12">
        <f t="shared" si="0"/>
        <v>73.599107889601328</v>
      </c>
      <c r="H32" s="12">
        <f t="shared" si="1"/>
        <v>102.01901784551256</v>
      </c>
      <c r="I32" s="14">
        <v>19557</v>
      </c>
      <c r="J32" s="14">
        <v>181871</v>
      </c>
      <c r="K32" s="14">
        <v>19642</v>
      </c>
      <c r="L32" s="14">
        <v>181794</v>
      </c>
    </row>
    <row r="33" spans="1:12" s="3" customFormat="1" x14ac:dyDescent="0.25">
      <c r="A33" s="7">
        <v>24</v>
      </c>
      <c r="B33" s="7" t="s">
        <v>32</v>
      </c>
      <c r="C33" s="14">
        <v>1670</v>
      </c>
      <c r="D33" s="14">
        <v>13209</v>
      </c>
      <c r="E33" s="14">
        <v>1726</v>
      </c>
      <c r="F33" s="14">
        <v>15526</v>
      </c>
      <c r="G33" s="12">
        <f t="shared" si="0"/>
        <v>103.35329341317365</v>
      </c>
      <c r="H33" s="12">
        <f t="shared" si="1"/>
        <v>117.54107048224695</v>
      </c>
      <c r="I33" s="14">
        <v>15768</v>
      </c>
      <c r="J33" s="14">
        <v>178944</v>
      </c>
      <c r="K33" s="14">
        <v>15861</v>
      </c>
      <c r="L33" s="14">
        <v>179885</v>
      </c>
    </row>
    <row r="34" spans="1:12" s="3" customFormat="1" x14ac:dyDescent="0.25">
      <c r="A34" s="7">
        <v>25</v>
      </c>
      <c r="B34" s="7" t="s">
        <v>33</v>
      </c>
      <c r="C34" s="14">
        <v>6335</v>
      </c>
      <c r="D34" s="14">
        <v>15260</v>
      </c>
      <c r="E34" s="14">
        <v>5231</v>
      </c>
      <c r="F34" s="14">
        <v>13721</v>
      </c>
      <c r="G34" s="12">
        <f t="shared" si="0"/>
        <v>82.573007103393849</v>
      </c>
      <c r="H34" s="12">
        <f t="shared" si="1"/>
        <v>89.914809960681524</v>
      </c>
      <c r="I34" s="14">
        <v>14423</v>
      </c>
      <c r="J34" s="14">
        <v>94386</v>
      </c>
      <c r="K34" s="14">
        <v>14143</v>
      </c>
      <c r="L34" s="14">
        <v>95410</v>
      </c>
    </row>
    <row r="35" spans="1:12" s="3" customFormat="1" x14ac:dyDescent="0.25">
      <c r="A35" s="7">
        <v>26</v>
      </c>
      <c r="B35" s="7" t="s">
        <v>34</v>
      </c>
      <c r="C35" s="14">
        <v>1153</v>
      </c>
      <c r="D35" s="14">
        <v>8439</v>
      </c>
      <c r="E35" s="14">
        <v>699</v>
      </c>
      <c r="F35" s="14">
        <v>6617</v>
      </c>
      <c r="G35" s="12">
        <f t="shared" si="0"/>
        <v>60.624457935819599</v>
      </c>
      <c r="H35" s="12">
        <f t="shared" si="1"/>
        <v>78.409764190069907</v>
      </c>
      <c r="I35" s="14">
        <v>7854</v>
      </c>
      <c r="J35" s="14">
        <v>64802</v>
      </c>
      <c r="K35" s="14">
        <v>8065</v>
      </c>
      <c r="L35" s="14">
        <v>64909</v>
      </c>
    </row>
    <row r="36" spans="1:12" s="3" customFormat="1" x14ac:dyDescent="0.25">
      <c r="A36" s="7">
        <v>27</v>
      </c>
      <c r="B36" s="7" t="s">
        <v>35</v>
      </c>
      <c r="C36" s="14">
        <v>35738</v>
      </c>
      <c r="D36" s="14">
        <v>210700</v>
      </c>
      <c r="E36" s="14">
        <v>20697</v>
      </c>
      <c r="F36" s="14">
        <v>138242</v>
      </c>
      <c r="G36" s="12">
        <f t="shared" si="0"/>
        <v>57.913145671274272</v>
      </c>
      <c r="H36" s="12">
        <f t="shared" si="1"/>
        <v>65.610821072615096</v>
      </c>
      <c r="I36" s="14">
        <v>108770</v>
      </c>
      <c r="J36" s="14">
        <v>1151278</v>
      </c>
      <c r="K36" s="14">
        <v>107816</v>
      </c>
      <c r="L36" s="14">
        <v>1156078</v>
      </c>
    </row>
    <row r="37" spans="1:12" s="3" customFormat="1" x14ac:dyDescent="0.25">
      <c r="A37" s="7">
        <v>28</v>
      </c>
      <c r="B37" s="7" t="s">
        <v>36</v>
      </c>
      <c r="C37" s="14">
        <v>3644</v>
      </c>
      <c r="D37" s="14">
        <v>22187</v>
      </c>
      <c r="E37" s="14">
        <v>1782</v>
      </c>
      <c r="F37" s="14">
        <v>14695</v>
      </c>
      <c r="G37" s="12">
        <f t="shared" si="0"/>
        <v>48.902305159165756</v>
      </c>
      <c r="H37" s="12">
        <f t="shared" si="1"/>
        <v>66.232478478388245</v>
      </c>
      <c r="I37" s="14">
        <v>15452</v>
      </c>
      <c r="J37" s="14">
        <v>150853</v>
      </c>
      <c r="K37" s="14">
        <v>15703</v>
      </c>
      <c r="L37" s="14">
        <v>155136</v>
      </c>
    </row>
    <row r="38" spans="1:12" s="3" customFormat="1" x14ac:dyDescent="0.25">
      <c r="A38" s="7">
        <v>29</v>
      </c>
      <c r="B38" s="7" t="s">
        <v>37</v>
      </c>
      <c r="C38" s="14">
        <v>61193</v>
      </c>
      <c r="D38" s="14">
        <v>358835</v>
      </c>
      <c r="E38" s="14">
        <v>39227</v>
      </c>
      <c r="F38" s="14">
        <v>273342</v>
      </c>
      <c r="G38" s="12">
        <f t="shared" si="0"/>
        <v>64.103737355579881</v>
      </c>
      <c r="H38" s="12">
        <f t="shared" si="1"/>
        <v>76.174843591065539</v>
      </c>
      <c r="I38" s="14">
        <v>233785</v>
      </c>
      <c r="J38" s="14">
        <v>2550610</v>
      </c>
      <c r="K38" s="14">
        <v>231370</v>
      </c>
      <c r="L38" s="14">
        <v>2556898</v>
      </c>
    </row>
    <row r="39" spans="1:12" s="3" customFormat="1" x14ac:dyDescent="0.25">
      <c r="A39" s="7">
        <v>30</v>
      </c>
      <c r="B39" s="7" t="s">
        <v>38</v>
      </c>
      <c r="C39" s="14">
        <v>1523</v>
      </c>
      <c r="D39" s="14">
        <v>10898</v>
      </c>
      <c r="E39" s="14">
        <v>943</v>
      </c>
      <c r="F39" s="14">
        <v>10829</v>
      </c>
      <c r="G39" s="12">
        <f t="shared" si="0"/>
        <v>61.917268548916617</v>
      </c>
      <c r="H39" s="12">
        <f t="shared" si="1"/>
        <v>99.366856303908975</v>
      </c>
      <c r="I39" s="14">
        <v>8784</v>
      </c>
      <c r="J39" s="14">
        <v>81177</v>
      </c>
      <c r="K39" s="14">
        <v>8942</v>
      </c>
      <c r="L39" s="14">
        <v>82187</v>
      </c>
    </row>
    <row r="40" spans="1:12" s="3" customFormat="1" x14ac:dyDescent="0.25">
      <c r="A40" s="7">
        <v>31</v>
      </c>
      <c r="B40" s="7" t="s">
        <v>39</v>
      </c>
      <c r="C40" s="14">
        <v>1455</v>
      </c>
      <c r="D40" s="14">
        <v>5313</v>
      </c>
      <c r="E40" s="14">
        <v>1199</v>
      </c>
      <c r="F40" s="14">
        <v>5984</v>
      </c>
      <c r="G40" s="12">
        <f t="shared" si="0"/>
        <v>82.405498281786933</v>
      </c>
      <c r="H40" s="12">
        <f t="shared" si="1"/>
        <v>112.62939958592133</v>
      </c>
      <c r="I40" s="14">
        <v>5871</v>
      </c>
      <c r="J40" s="14">
        <v>61923</v>
      </c>
      <c r="K40" s="14">
        <v>5950</v>
      </c>
      <c r="L40" s="14">
        <v>62224</v>
      </c>
    </row>
    <row r="41" spans="1:12" s="3" customFormat="1" x14ac:dyDescent="0.25">
      <c r="A41" s="7">
        <v>32</v>
      </c>
      <c r="B41" s="7" t="s">
        <v>40</v>
      </c>
      <c r="C41" s="14">
        <v>14419</v>
      </c>
      <c r="D41" s="14">
        <v>275040</v>
      </c>
      <c r="E41" s="14">
        <v>17526</v>
      </c>
      <c r="F41" s="14">
        <v>161608</v>
      </c>
      <c r="G41" s="12">
        <f t="shared" si="0"/>
        <v>121.5479575560025</v>
      </c>
      <c r="H41" s="12">
        <f t="shared" si="1"/>
        <v>58.757998836532863</v>
      </c>
      <c r="I41" s="14">
        <v>140896</v>
      </c>
      <c r="J41" s="14">
        <v>1652077</v>
      </c>
      <c r="K41" s="14">
        <v>140409</v>
      </c>
      <c r="L41" s="14">
        <v>1648028</v>
      </c>
    </row>
    <row r="42" spans="1:12" s="3" customFormat="1" x14ac:dyDescent="0.25">
      <c r="A42" s="7">
        <v>33</v>
      </c>
      <c r="B42" s="7" t="s">
        <v>41</v>
      </c>
      <c r="C42" s="14">
        <v>16651</v>
      </c>
      <c r="D42" s="14">
        <v>51520</v>
      </c>
      <c r="E42" s="14">
        <v>10615</v>
      </c>
      <c r="F42" s="14">
        <v>45882</v>
      </c>
      <c r="G42" s="12">
        <f t="shared" si="0"/>
        <v>63.749924929433668</v>
      </c>
      <c r="H42" s="12">
        <f t="shared" si="1"/>
        <v>89.05667701863355</v>
      </c>
      <c r="I42" s="14">
        <v>48733</v>
      </c>
      <c r="J42" s="14">
        <v>382671</v>
      </c>
      <c r="K42" s="14">
        <v>48620</v>
      </c>
      <c r="L42" s="14">
        <v>385508</v>
      </c>
    </row>
    <row r="43" spans="1:12" s="3" customFormat="1" ht="19.5" x14ac:dyDescent="0.4">
      <c r="A43" s="16" t="s">
        <v>42</v>
      </c>
      <c r="B43" s="17"/>
      <c r="C43" s="15">
        <f>SUM(C10:C42)</f>
        <v>338485</v>
      </c>
      <c r="D43" s="15">
        <f>SUM(D10:D42)</f>
        <v>1978961</v>
      </c>
      <c r="E43" s="15">
        <f>SUM(E10:E42)</f>
        <v>210728</v>
      </c>
      <c r="F43" s="15">
        <f>SUM(F10:F42)</f>
        <v>1559445</v>
      </c>
      <c r="G43" s="13">
        <f t="shared" si="0"/>
        <v>62.256229965877367</v>
      </c>
      <c r="H43" s="13">
        <f t="shared" si="1"/>
        <v>78.801199215143697</v>
      </c>
      <c r="I43" s="15">
        <f>SUM(I10:I42)</f>
        <v>1213263</v>
      </c>
      <c r="J43" s="15">
        <f>SUM(J10:J42)</f>
        <v>13272039</v>
      </c>
      <c r="K43" s="15">
        <f>SUM(K10:K42)</f>
        <v>1208476</v>
      </c>
      <c r="L43" s="15">
        <f>SUM(L10:L42)</f>
        <v>13369571</v>
      </c>
    </row>
    <row r="44" spans="1:12" s="3" customFormat="1" x14ac:dyDescent="0.25">
      <c r="A44" s="7"/>
      <c r="B44" s="7" t="s">
        <v>8</v>
      </c>
      <c r="C44" s="7"/>
      <c r="D44" s="7"/>
      <c r="E44" s="7"/>
      <c r="F44" s="7"/>
      <c r="G44" s="7"/>
      <c r="H44" s="7"/>
      <c r="I44" s="7"/>
      <c r="J44" s="7"/>
      <c r="K44" s="7"/>
      <c r="L44" s="7"/>
    </row>
  </sheetData>
  <mergeCells count="12">
    <mergeCell ref="A43:B43"/>
    <mergeCell ref="A6:L6"/>
    <mergeCell ref="A1:L1"/>
    <mergeCell ref="A3:L3"/>
    <mergeCell ref="A4:L4"/>
    <mergeCell ref="C7:D8"/>
    <mergeCell ref="E7:F8"/>
    <mergeCell ref="G7:H8"/>
    <mergeCell ref="K7:L8"/>
    <mergeCell ref="A7:A9"/>
    <mergeCell ref="B7:B9"/>
    <mergeCell ref="I7:J8"/>
  </mergeCells>
  <printOptions horizontalCentered="1" verticalCentered="1"/>
  <pageMargins left="0.35" right="0.34" top="0.59055118110236227" bottom="0.59055118110236227" header="0" footer="0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44"/>
  <sheetViews>
    <sheetView view="pageBreakPreview" zoomScaleSheetLayoutView="100" workbookViewId="0">
      <selection sqref="A1:L1"/>
    </sheetView>
  </sheetViews>
  <sheetFormatPr defaultColWidth="9.140625" defaultRowHeight="15" x14ac:dyDescent="0.25"/>
  <cols>
    <col min="1" max="1" width="6.42578125" customWidth="1"/>
    <col min="2" max="2" width="24.42578125" bestFit="1" customWidth="1"/>
    <col min="3" max="3" width="12.140625" bestFit="1" customWidth="1"/>
    <col min="4" max="4" width="12.140625" style="2" bestFit="1" customWidth="1"/>
    <col min="5" max="5" width="12.140625" bestFit="1" customWidth="1"/>
    <col min="6" max="6" width="12.140625" style="2" bestFit="1" customWidth="1"/>
    <col min="7" max="7" width="9.5703125" style="2" customWidth="1"/>
    <col min="8" max="8" width="10.5703125" style="2" customWidth="1"/>
    <col min="9" max="10" width="12.140625" style="2" bestFit="1" customWidth="1"/>
    <col min="11" max="11" width="15.28515625" bestFit="1" customWidth="1"/>
    <col min="12" max="12" width="13.85546875" style="2" bestFit="1" customWidth="1"/>
    <col min="13" max="16" width="9.140625" customWidth="1"/>
  </cols>
  <sheetData>
    <row r="1" spans="1:12" ht="27" customHeight="1" x14ac:dyDescent="0.5">
      <c r="A1" s="39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1:12" ht="24.75" x14ac:dyDescent="0.25">
      <c r="A3" s="27" t="str">
        <f>ACP!A3</f>
        <v>Districtwise Statement Showing Target, Disbursement &amp; Outstanding Under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4.75" x14ac:dyDescent="0.25">
      <c r="A4" s="27" t="str">
        <f>ACP!A4</f>
        <v xml:space="preserve">Annual Credit Plan (ACP) For The Quarter Ended December  2025 - Priority Sector  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19.5" hidden="1" x14ac:dyDescent="0.4">
      <c r="A5" s="5"/>
      <c r="B5" s="6"/>
      <c r="C5" s="8"/>
      <c r="D5" s="9"/>
      <c r="E5" s="5"/>
      <c r="F5" s="9"/>
      <c r="G5" s="11"/>
      <c r="H5" s="11"/>
      <c r="I5" s="11"/>
      <c r="J5" s="11"/>
      <c r="K5" s="8"/>
      <c r="L5" s="10"/>
    </row>
    <row r="6" spans="1:12" ht="19.5" x14ac:dyDescent="0.4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20"/>
    </row>
    <row r="7" spans="1:12" ht="15.75" customHeight="1" x14ac:dyDescent="0.25">
      <c r="A7" s="32" t="s">
        <v>0</v>
      </c>
      <c r="B7" s="29" t="s">
        <v>1</v>
      </c>
      <c r="C7" s="25" t="str">
        <f>ACP!C7</f>
        <v>Disbursement Target     2025 - 26</v>
      </c>
      <c r="D7" s="28"/>
      <c r="E7" s="25" t="s">
        <v>2</v>
      </c>
      <c r="F7" s="26"/>
      <c r="G7" s="25" t="s">
        <v>3</v>
      </c>
      <c r="H7" s="28"/>
      <c r="I7" s="35" t="str">
        <f>ACP!I7</f>
        <v>Outstanding as on  Sept. 2025</v>
      </c>
      <c r="J7" s="36"/>
      <c r="K7" s="25" t="s">
        <v>5</v>
      </c>
      <c r="L7" s="28"/>
    </row>
    <row r="8" spans="1:12" ht="27" customHeight="1" x14ac:dyDescent="0.25">
      <c r="A8" s="33"/>
      <c r="B8" s="30"/>
      <c r="C8" s="28"/>
      <c r="D8" s="28"/>
      <c r="E8" s="26"/>
      <c r="F8" s="26"/>
      <c r="G8" s="28"/>
      <c r="H8" s="28"/>
      <c r="I8" s="37"/>
      <c r="J8" s="38"/>
      <c r="K8" s="26"/>
      <c r="L8" s="26"/>
    </row>
    <row r="9" spans="1:12" ht="15.75" x14ac:dyDescent="0.25">
      <c r="A9" s="34"/>
      <c r="B9" s="31"/>
      <c r="C9" s="1" t="s">
        <v>6</v>
      </c>
      <c r="D9" s="4" t="s">
        <v>7</v>
      </c>
      <c r="E9" s="1" t="s">
        <v>6</v>
      </c>
      <c r="F9" s="4" t="s">
        <v>7</v>
      </c>
      <c r="G9" s="4" t="s">
        <v>6</v>
      </c>
      <c r="H9" s="4" t="s">
        <v>7</v>
      </c>
      <c r="I9" s="4" t="s">
        <v>6</v>
      </c>
      <c r="J9" s="4" t="s">
        <v>7</v>
      </c>
      <c r="K9" s="1" t="s">
        <v>6</v>
      </c>
      <c r="L9" s="4" t="s">
        <v>7</v>
      </c>
    </row>
    <row r="10" spans="1:12" s="3" customFormat="1" x14ac:dyDescent="0.25">
      <c r="A10" s="7">
        <v>1</v>
      </c>
      <c r="B10" s="7" t="s">
        <v>9</v>
      </c>
      <c r="C10" s="14">
        <v>47945</v>
      </c>
      <c r="D10" s="14">
        <v>94169</v>
      </c>
      <c r="E10" s="14">
        <v>17531</v>
      </c>
      <c r="F10" s="14">
        <v>273224</v>
      </c>
      <c r="G10" s="12">
        <f t="shared" ref="G10:G43" si="0">(E10/C10)*100</f>
        <v>36.56481384920221</v>
      </c>
      <c r="H10" s="12">
        <f t="shared" ref="H10:H43" si="1">(F10/D10)*100</f>
        <v>290.14219116694454</v>
      </c>
      <c r="I10" s="14">
        <v>52333</v>
      </c>
      <c r="J10" s="14">
        <v>322202</v>
      </c>
      <c r="K10" s="14">
        <v>45136</v>
      </c>
      <c r="L10" s="14">
        <v>498115</v>
      </c>
    </row>
    <row r="11" spans="1:12" s="3" customFormat="1" x14ac:dyDescent="0.25">
      <c r="A11" s="7">
        <v>2</v>
      </c>
      <c r="B11" s="7" t="s">
        <v>10</v>
      </c>
      <c r="C11" s="14">
        <v>8326</v>
      </c>
      <c r="D11" s="14">
        <v>12128</v>
      </c>
      <c r="E11" s="14">
        <v>2855</v>
      </c>
      <c r="F11" s="14">
        <v>6390</v>
      </c>
      <c r="G11" s="12">
        <f t="shared" si="0"/>
        <v>34.290175354311799</v>
      </c>
      <c r="H11" s="12">
        <f t="shared" si="1"/>
        <v>52.687994722955146</v>
      </c>
      <c r="I11" s="14">
        <v>5456</v>
      </c>
      <c r="J11" s="14">
        <v>5450</v>
      </c>
      <c r="K11" s="14">
        <v>5289</v>
      </c>
      <c r="L11" s="14">
        <v>6346</v>
      </c>
    </row>
    <row r="12" spans="1:12" s="3" customFormat="1" x14ac:dyDescent="0.25">
      <c r="A12" s="7">
        <v>3</v>
      </c>
      <c r="B12" s="7" t="s">
        <v>11</v>
      </c>
      <c r="C12" s="14">
        <v>16726</v>
      </c>
      <c r="D12" s="14">
        <v>38255</v>
      </c>
      <c r="E12" s="14">
        <v>9521</v>
      </c>
      <c r="F12" s="14">
        <v>23007</v>
      </c>
      <c r="G12" s="12">
        <f t="shared" si="0"/>
        <v>56.923352863804851</v>
      </c>
      <c r="H12" s="12">
        <f t="shared" si="1"/>
        <v>60.141158018559672</v>
      </c>
      <c r="I12" s="14">
        <v>20442</v>
      </c>
      <c r="J12" s="14">
        <v>31585</v>
      </c>
      <c r="K12" s="14">
        <v>19123</v>
      </c>
      <c r="L12" s="14">
        <v>24925</v>
      </c>
    </row>
    <row r="13" spans="1:12" s="3" customFormat="1" x14ac:dyDescent="0.25">
      <c r="A13" s="7">
        <v>4</v>
      </c>
      <c r="B13" s="7" t="s">
        <v>12</v>
      </c>
      <c r="C13" s="14">
        <v>3029</v>
      </c>
      <c r="D13" s="14">
        <v>3714</v>
      </c>
      <c r="E13" s="14">
        <v>2678</v>
      </c>
      <c r="F13" s="14">
        <v>2988</v>
      </c>
      <c r="G13" s="12">
        <f t="shared" si="0"/>
        <v>88.412017167381975</v>
      </c>
      <c r="H13" s="12">
        <f t="shared" si="1"/>
        <v>80.452342487883683</v>
      </c>
      <c r="I13" s="14">
        <v>3990</v>
      </c>
      <c r="J13" s="14">
        <v>3266</v>
      </c>
      <c r="K13" s="14">
        <v>4790</v>
      </c>
      <c r="L13" s="14">
        <v>3846</v>
      </c>
    </row>
    <row r="14" spans="1:12" s="3" customFormat="1" x14ac:dyDescent="0.25">
      <c r="A14" s="7">
        <v>5</v>
      </c>
      <c r="B14" s="7" t="s">
        <v>13</v>
      </c>
      <c r="C14" s="14">
        <v>12574</v>
      </c>
      <c r="D14" s="14">
        <v>18295</v>
      </c>
      <c r="E14" s="14">
        <v>5725</v>
      </c>
      <c r="F14" s="14">
        <v>6952</v>
      </c>
      <c r="G14" s="12">
        <f t="shared" si="0"/>
        <v>45.530459678702087</v>
      </c>
      <c r="H14" s="12">
        <f t="shared" si="1"/>
        <v>37.999453402569003</v>
      </c>
      <c r="I14" s="14">
        <v>10085</v>
      </c>
      <c r="J14" s="14">
        <v>6829</v>
      </c>
      <c r="K14" s="14">
        <v>9208</v>
      </c>
      <c r="L14" s="14">
        <v>7583</v>
      </c>
    </row>
    <row r="15" spans="1:12" s="3" customFormat="1" x14ac:dyDescent="0.25">
      <c r="A15" s="7">
        <v>6</v>
      </c>
      <c r="B15" s="7" t="s">
        <v>14</v>
      </c>
      <c r="C15" s="14">
        <v>20850</v>
      </c>
      <c r="D15" s="14">
        <v>9542</v>
      </c>
      <c r="E15" s="14">
        <v>6714</v>
      </c>
      <c r="F15" s="14">
        <v>5872</v>
      </c>
      <c r="G15" s="12">
        <f t="shared" si="0"/>
        <v>32.201438848920866</v>
      </c>
      <c r="H15" s="12">
        <f t="shared" si="1"/>
        <v>61.53846153846154</v>
      </c>
      <c r="I15" s="14">
        <v>15910</v>
      </c>
      <c r="J15" s="14">
        <v>7180</v>
      </c>
      <c r="K15" s="14">
        <v>15285</v>
      </c>
      <c r="L15" s="14">
        <v>7608</v>
      </c>
    </row>
    <row r="16" spans="1:12" s="3" customFormat="1" x14ac:dyDescent="0.25">
      <c r="A16" s="7">
        <v>7</v>
      </c>
      <c r="B16" s="7" t="s">
        <v>15</v>
      </c>
      <c r="C16" s="14">
        <v>9719</v>
      </c>
      <c r="D16" s="14">
        <v>14139</v>
      </c>
      <c r="E16" s="14">
        <v>16415</v>
      </c>
      <c r="F16" s="14">
        <v>57209</v>
      </c>
      <c r="G16" s="12">
        <f t="shared" si="0"/>
        <v>168.89597695236137</v>
      </c>
      <c r="H16" s="12">
        <f t="shared" si="1"/>
        <v>404.61843128934152</v>
      </c>
      <c r="I16" s="14">
        <v>17982</v>
      </c>
      <c r="J16" s="14">
        <v>39406</v>
      </c>
      <c r="K16" s="14">
        <v>22040</v>
      </c>
      <c r="L16" s="14">
        <v>45851</v>
      </c>
    </row>
    <row r="17" spans="1:12" s="3" customFormat="1" x14ac:dyDescent="0.25">
      <c r="A17" s="7">
        <v>8</v>
      </c>
      <c r="B17" s="7" t="s">
        <v>16</v>
      </c>
      <c r="C17" s="14">
        <v>1265</v>
      </c>
      <c r="D17" s="14">
        <v>4944</v>
      </c>
      <c r="E17" s="14">
        <v>4365</v>
      </c>
      <c r="F17" s="14">
        <v>16968</v>
      </c>
      <c r="G17" s="12">
        <f t="shared" si="0"/>
        <v>345.05928853754943</v>
      </c>
      <c r="H17" s="12">
        <f t="shared" si="1"/>
        <v>343.20388349514565</v>
      </c>
      <c r="I17" s="14">
        <v>6266</v>
      </c>
      <c r="J17" s="14">
        <v>13883</v>
      </c>
      <c r="K17" s="14">
        <v>7111</v>
      </c>
      <c r="L17" s="14">
        <v>16535</v>
      </c>
    </row>
    <row r="18" spans="1:12" s="3" customFormat="1" x14ac:dyDescent="0.25">
      <c r="A18" s="7">
        <v>9</v>
      </c>
      <c r="B18" s="7" t="s">
        <v>17</v>
      </c>
      <c r="C18" s="14">
        <v>2968</v>
      </c>
      <c r="D18" s="14">
        <v>3402</v>
      </c>
      <c r="E18" s="14">
        <v>2570</v>
      </c>
      <c r="F18" s="14">
        <v>4657</v>
      </c>
      <c r="G18" s="12">
        <f t="shared" si="0"/>
        <v>86.590296495956878</v>
      </c>
      <c r="H18" s="12">
        <f t="shared" si="1"/>
        <v>136.89006466784244</v>
      </c>
      <c r="I18" s="14">
        <v>3961</v>
      </c>
      <c r="J18" s="14">
        <v>2519</v>
      </c>
      <c r="K18" s="14">
        <v>3684</v>
      </c>
      <c r="L18" s="14">
        <v>2753</v>
      </c>
    </row>
    <row r="19" spans="1:12" s="3" customFormat="1" x14ac:dyDescent="0.25">
      <c r="A19" s="7">
        <v>10</v>
      </c>
      <c r="B19" s="7" t="s">
        <v>18</v>
      </c>
      <c r="C19" s="14">
        <v>1830</v>
      </c>
      <c r="D19" s="14">
        <v>939</v>
      </c>
      <c r="E19" s="14">
        <v>359</v>
      </c>
      <c r="F19" s="14">
        <v>490</v>
      </c>
      <c r="G19" s="12">
        <f t="shared" si="0"/>
        <v>19.617486338797814</v>
      </c>
      <c r="H19" s="12">
        <f t="shared" si="1"/>
        <v>52.18317358892439</v>
      </c>
      <c r="I19" s="14">
        <v>1309</v>
      </c>
      <c r="J19" s="14">
        <v>400</v>
      </c>
      <c r="K19" s="14">
        <v>1153</v>
      </c>
      <c r="L19" s="14">
        <v>338</v>
      </c>
    </row>
    <row r="20" spans="1:12" s="3" customFormat="1" x14ac:dyDescent="0.25">
      <c r="A20" s="7">
        <v>11</v>
      </c>
      <c r="B20" s="7" t="s">
        <v>19</v>
      </c>
      <c r="C20" s="14">
        <v>2214</v>
      </c>
      <c r="D20" s="14">
        <v>7638</v>
      </c>
      <c r="E20" s="14">
        <v>1161</v>
      </c>
      <c r="F20" s="14">
        <v>2123</v>
      </c>
      <c r="G20" s="12">
        <f t="shared" si="0"/>
        <v>52.439024390243901</v>
      </c>
      <c r="H20" s="12">
        <f t="shared" si="1"/>
        <v>27.795234354543076</v>
      </c>
      <c r="I20" s="14">
        <v>2855</v>
      </c>
      <c r="J20" s="14">
        <v>1548</v>
      </c>
      <c r="K20" s="14">
        <v>2126</v>
      </c>
      <c r="L20" s="14">
        <v>1577</v>
      </c>
    </row>
    <row r="21" spans="1:12" s="3" customFormat="1" x14ac:dyDescent="0.25">
      <c r="A21" s="7">
        <v>12</v>
      </c>
      <c r="B21" s="7" t="s">
        <v>20</v>
      </c>
      <c r="C21" s="14">
        <v>13908</v>
      </c>
      <c r="D21" s="14">
        <v>13205</v>
      </c>
      <c r="E21" s="14">
        <v>4411</v>
      </c>
      <c r="F21" s="14">
        <v>12681</v>
      </c>
      <c r="G21" s="12">
        <f t="shared" si="0"/>
        <v>31.715559390278976</v>
      </c>
      <c r="H21" s="12">
        <f t="shared" si="1"/>
        <v>96.031806134040139</v>
      </c>
      <c r="I21" s="14">
        <v>10569</v>
      </c>
      <c r="J21" s="14">
        <v>14994</v>
      </c>
      <c r="K21" s="14">
        <v>10507</v>
      </c>
      <c r="L21" s="14">
        <v>15425</v>
      </c>
    </row>
    <row r="22" spans="1:12" s="3" customFormat="1" x14ac:dyDescent="0.25">
      <c r="A22" s="7">
        <v>13</v>
      </c>
      <c r="B22" s="7" t="s">
        <v>21</v>
      </c>
      <c r="C22" s="14">
        <v>6248</v>
      </c>
      <c r="D22" s="14">
        <v>8118</v>
      </c>
      <c r="E22" s="14">
        <v>3124</v>
      </c>
      <c r="F22" s="14">
        <v>7875</v>
      </c>
      <c r="G22" s="12">
        <f t="shared" si="0"/>
        <v>50</v>
      </c>
      <c r="H22" s="12">
        <f t="shared" si="1"/>
        <v>97.006651884700673</v>
      </c>
      <c r="I22" s="14">
        <v>7291</v>
      </c>
      <c r="J22" s="14">
        <v>12129</v>
      </c>
      <c r="K22" s="14">
        <v>6576</v>
      </c>
      <c r="L22" s="14">
        <v>14346</v>
      </c>
    </row>
    <row r="23" spans="1:12" s="3" customFormat="1" x14ac:dyDescent="0.25">
      <c r="A23" s="7">
        <v>14</v>
      </c>
      <c r="B23" s="7" t="s">
        <v>22</v>
      </c>
      <c r="C23" s="14">
        <v>26236</v>
      </c>
      <c r="D23" s="14">
        <v>27839</v>
      </c>
      <c r="E23" s="14">
        <v>17428</v>
      </c>
      <c r="F23" s="14">
        <v>18628</v>
      </c>
      <c r="G23" s="12">
        <f t="shared" si="0"/>
        <v>66.427809117243484</v>
      </c>
      <c r="H23" s="12">
        <f t="shared" si="1"/>
        <v>66.913323036028601</v>
      </c>
      <c r="I23" s="14">
        <v>16993</v>
      </c>
      <c r="J23" s="14">
        <v>22451</v>
      </c>
      <c r="K23" s="14">
        <v>17472</v>
      </c>
      <c r="L23" s="14">
        <v>21899</v>
      </c>
    </row>
    <row r="24" spans="1:12" s="3" customFormat="1" x14ac:dyDescent="0.25">
      <c r="A24" s="7">
        <v>15</v>
      </c>
      <c r="B24" s="7" t="s">
        <v>23</v>
      </c>
      <c r="C24" s="14">
        <v>10126</v>
      </c>
      <c r="D24" s="14">
        <v>7266</v>
      </c>
      <c r="E24" s="14">
        <v>3254</v>
      </c>
      <c r="F24" s="14">
        <v>5968</v>
      </c>
      <c r="G24" s="12">
        <f t="shared" si="0"/>
        <v>32.135097768121668</v>
      </c>
      <c r="H24" s="12">
        <f t="shared" si="1"/>
        <v>82.135975777594268</v>
      </c>
      <c r="I24" s="14">
        <v>7894</v>
      </c>
      <c r="J24" s="14">
        <v>7531</v>
      </c>
      <c r="K24" s="14">
        <v>7444</v>
      </c>
      <c r="L24" s="14">
        <v>7722</v>
      </c>
    </row>
    <row r="25" spans="1:12" s="3" customFormat="1" x14ac:dyDescent="0.25">
      <c r="A25" s="7">
        <v>16</v>
      </c>
      <c r="B25" s="7" t="s">
        <v>24</v>
      </c>
      <c r="C25" s="14">
        <v>13972</v>
      </c>
      <c r="D25" s="14">
        <v>24210</v>
      </c>
      <c r="E25" s="14">
        <v>10594</v>
      </c>
      <c r="F25" s="14">
        <v>17918</v>
      </c>
      <c r="G25" s="12">
        <f t="shared" si="0"/>
        <v>75.823074720870309</v>
      </c>
      <c r="H25" s="12">
        <f t="shared" si="1"/>
        <v>74.010739363899219</v>
      </c>
      <c r="I25" s="14">
        <v>12459</v>
      </c>
      <c r="J25" s="14">
        <v>14937</v>
      </c>
      <c r="K25" s="14">
        <v>13238</v>
      </c>
      <c r="L25" s="14">
        <v>17199</v>
      </c>
    </row>
    <row r="26" spans="1:12" s="3" customFormat="1" x14ac:dyDescent="0.25">
      <c r="A26" s="7">
        <v>17</v>
      </c>
      <c r="B26" s="7" t="s">
        <v>25</v>
      </c>
      <c r="C26" s="14">
        <v>22706</v>
      </c>
      <c r="D26" s="14">
        <v>15225</v>
      </c>
      <c r="E26" s="14">
        <v>3867</v>
      </c>
      <c r="F26" s="14">
        <v>6790</v>
      </c>
      <c r="G26" s="12">
        <f t="shared" si="0"/>
        <v>17.03074077336387</v>
      </c>
      <c r="H26" s="12">
        <f t="shared" si="1"/>
        <v>44.597701149425291</v>
      </c>
      <c r="I26" s="14">
        <v>12254</v>
      </c>
      <c r="J26" s="14">
        <v>12795</v>
      </c>
      <c r="K26" s="14">
        <v>9478</v>
      </c>
      <c r="L26" s="14">
        <v>10311</v>
      </c>
    </row>
    <row r="27" spans="1:12" s="3" customFormat="1" x14ac:dyDescent="0.25">
      <c r="A27" s="7">
        <v>18</v>
      </c>
      <c r="B27" s="7" t="s">
        <v>26</v>
      </c>
      <c r="C27" s="14">
        <v>15702</v>
      </c>
      <c r="D27" s="14">
        <v>42642</v>
      </c>
      <c r="E27" s="14">
        <v>7458</v>
      </c>
      <c r="F27" s="14">
        <v>13872</v>
      </c>
      <c r="G27" s="12">
        <f t="shared" si="0"/>
        <v>47.497134123041654</v>
      </c>
      <c r="H27" s="12">
        <f t="shared" si="1"/>
        <v>32.531307161953002</v>
      </c>
      <c r="I27" s="14">
        <v>16508</v>
      </c>
      <c r="J27" s="14">
        <v>78898</v>
      </c>
      <c r="K27" s="14">
        <v>15620</v>
      </c>
      <c r="L27" s="14">
        <v>78908</v>
      </c>
    </row>
    <row r="28" spans="1:12" s="3" customFormat="1" x14ac:dyDescent="0.25">
      <c r="A28" s="7">
        <v>19</v>
      </c>
      <c r="B28" s="7" t="s">
        <v>27</v>
      </c>
      <c r="C28" s="14">
        <v>8917</v>
      </c>
      <c r="D28" s="14">
        <v>20737</v>
      </c>
      <c r="E28" s="14">
        <v>5928</v>
      </c>
      <c r="F28" s="14">
        <v>7675</v>
      </c>
      <c r="G28" s="12">
        <f t="shared" si="0"/>
        <v>66.479757766064822</v>
      </c>
      <c r="H28" s="12">
        <f t="shared" si="1"/>
        <v>37.011139509090029</v>
      </c>
      <c r="I28" s="14">
        <v>10433</v>
      </c>
      <c r="J28" s="14">
        <v>16172</v>
      </c>
      <c r="K28" s="14">
        <v>8893</v>
      </c>
      <c r="L28" s="14">
        <v>17946</v>
      </c>
    </row>
    <row r="29" spans="1:12" s="3" customFormat="1" x14ac:dyDescent="0.25">
      <c r="A29" s="7">
        <v>20</v>
      </c>
      <c r="B29" s="7" t="s">
        <v>28</v>
      </c>
      <c r="C29" s="14">
        <v>8852</v>
      </c>
      <c r="D29" s="14">
        <v>12695</v>
      </c>
      <c r="E29" s="14">
        <v>2897</v>
      </c>
      <c r="F29" s="14">
        <v>5772</v>
      </c>
      <c r="G29" s="12">
        <f t="shared" si="0"/>
        <v>32.727067329417082</v>
      </c>
      <c r="H29" s="12">
        <f t="shared" si="1"/>
        <v>45.466719180779833</v>
      </c>
      <c r="I29" s="14">
        <v>5851</v>
      </c>
      <c r="J29" s="14">
        <v>10116</v>
      </c>
      <c r="K29" s="14">
        <v>5017</v>
      </c>
      <c r="L29" s="14">
        <v>8971</v>
      </c>
    </row>
    <row r="30" spans="1:12" s="3" customFormat="1" x14ac:dyDescent="0.25">
      <c r="A30" s="7">
        <v>21</v>
      </c>
      <c r="B30" s="7" t="s">
        <v>29</v>
      </c>
      <c r="C30" s="14">
        <v>3845</v>
      </c>
      <c r="D30" s="14">
        <v>8359</v>
      </c>
      <c r="E30" s="14">
        <v>2524</v>
      </c>
      <c r="F30" s="14">
        <v>8290</v>
      </c>
      <c r="G30" s="12">
        <f t="shared" si="0"/>
        <v>65.643693107932378</v>
      </c>
      <c r="H30" s="12">
        <f t="shared" si="1"/>
        <v>99.174542409379114</v>
      </c>
      <c r="I30" s="14">
        <v>5090</v>
      </c>
      <c r="J30" s="14">
        <v>25722</v>
      </c>
      <c r="K30" s="14">
        <v>5139</v>
      </c>
      <c r="L30" s="14">
        <v>23207</v>
      </c>
    </row>
    <row r="31" spans="1:12" s="3" customFormat="1" x14ac:dyDescent="0.25">
      <c r="A31" s="7">
        <v>22</v>
      </c>
      <c r="B31" s="7" t="s">
        <v>30</v>
      </c>
      <c r="C31" s="14">
        <v>4873</v>
      </c>
      <c r="D31" s="14">
        <v>2572</v>
      </c>
      <c r="E31" s="14">
        <v>1310</v>
      </c>
      <c r="F31" s="14">
        <v>1336</v>
      </c>
      <c r="G31" s="12">
        <f t="shared" si="0"/>
        <v>26.882823722552839</v>
      </c>
      <c r="H31" s="12">
        <f t="shared" si="1"/>
        <v>51.944012441679632</v>
      </c>
      <c r="I31" s="14">
        <v>4863</v>
      </c>
      <c r="J31" s="14">
        <v>1505</v>
      </c>
      <c r="K31" s="14">
        <v>3828</v>
      </c>
      <c r="L31" s="14">
        <v>1365</v>
      </c>
    </row>
    <row r="32" spans="1:12" s="3" customFormat="1" x14ac:dyDescent="0.25">
      <c r="A32" s="7">
        <v>23</v>
      </c>
      <c r="B32" s="7" t="s">
        <v>31</v>
      </c>
      <c r="C32" s="14">
        <v>12920</v>
      </c>
      <c r="D32" s="14">
        <v>13799</v>
      </c>
      <c r="E32" s="14">
        <v>4439</v>
      </c>
      <c r="F32" s="14">
        <v>11574</v>
      </c>
      <c r="G32" s="12">
        <f t="shared" si="0"/>
        <v>34.357585139318886</v>
      </c>
      <c r="H32" s="12">
        <f t="shared" si="1"/>
        <v>83.875643162548002</v>
      </c>
      <c r="I32" s="14">
        <v>12326</v>
      </c>
      <c r="J32" s="14">
        <v>7511</v>
      </c>
      <c r="K32" s="14">
        <v>11768</v>
      </c>
      <c r="L32" s="14">
        <v>7039</v>
      </c>
    </row>
    <row r="33" spans="1:12" s="3" customFormat="1" x14ac:dyDescent="0.25">
      <c r="A33" s="7">
        <v>24</v>
      </c>
      <c r="B33" s="7" t="s">
        <v>32</v>
      </c>
      <c r="C33" s="14">
        <v>15684</v>
      </c>
      <c r="D33" s="14">
        <v>11712</v>
      </c>
      <c r="E33" s="14">
        <v>4321</v>
      </c>
      <c r="F33" s="14">
        <v>7167</v>
      </c>
      <c r="G33" s="12">
        <f t="shared" si="0"/>
        <v>27.550369803621528</v>
      </c>
      <c r="H33" s="12">
        <f t="shared" si="1"/>
        <v>61.193647540983612</v>
      </c>
      <c r="I33" s="14">
        <v>29199</v>
      </c>
      <c r="J33" s="14">
        <v>18938</v>
      </c>
      <c r="K33" s="14">
        <v>25382</v>
      </c>
      <c r="L33" s="14">
        <v>18734</v>
      </c>
    </row>
    <row r="34" spans="1:12" s="3" customFormat="1" x14ac:dyDescent="0.25">
      <c r="A34" s="7">
        <v>25</v>
      </c>
      <c r="B34" s="7" t="s">
        <v>33</v>
      </c>
      <c r="C34" s="14">
        <v>6375</v>
      </c>
      <c r="D34" s="14">
        <v>12255</v>
      </c>
      <c r="E34" s="14">
        <v>3629</v>
      </c>
      <c r="F34" s="14">
        <v>4521</v>
      </c>
      <c r="G34" s="12">
        <f t="shared" si="0"/>
        <v>56.925490196078435</v>
      </c>
      <c r="H34" s="12">
        <f t="shared" si="1"/>
        <v>36.891064871481028</v>
      </c>
      <c r="I34" s="14">
        <v>6198</v>
      </c>
      <c r="J34" s="14">
        <v>5020</v>
      </c>
      <c r="K34" s="14">
        <v>5915</v>
      </c>
      <c r="L34" s="14">
        <v>5987</v>
      </c>
    </row>
    <row r="35" spans="1:12" s="3" customFormat="1" x14ac:dyDescent="0.25">
      <c r="A35" s="7">
        <v>26</v>
      </c>
      <c r="B35" s="7" t="s">
        <v>34</v>
      </c>
      <c r="C35" s="14">
        <v>1922</v>
      </c>
      <c r="D35" s="14">
        <v>4249</v>
      </c>
      <c r="E35" s="14">
        <v>1601</v>
      </c>
      <c r="F35" s="14">
        <v>3307</v>
      </c>
      <c r="G35" s="12">
        <f t="shared" si="0"/>
        <v>83.298647242455772</v>
      </c>
      <c r="H35" s="12">
        <f t="shared" si="1"/>
        <v>77.830077665333022</v>
      </c>
      <c r="I35" s="14">
        <v>1568</v>
      </c>
      <c r="J35" s="14">
        <v>9800</v>
      </c>
      <c r="K35" s="14">
        <v>1814</v>
      </c>
      <c r="L35" s="14">
        <v>10355</v>
      </c>
    </row>
    <row r="36" spans="1:12" s="3" customFormat="1" x14ac:dyDescent="0.25">
      <c r="A36" s="7">
        <v>27</v>
      </c>
      <c r="B36" s="7" t="s">
        <v>35</v>
      </c>
      <c r="C36" s="14">
        <v>23360</v>
      </c>
      <c r="D36" s="14">
        <v>47338</v>
      </c>
      <c r="E36" s="14">
        <v>9979</v>
      </c>
      <c r="F36" s="14">
        <v>45231</v>
      </c>
      <c r="G36" s="12">
        <f t="shared" si="0"/>
        <v>42.718321917808225</v>
      </c>
      <c r="H36" s="12">
        <f t="shared" si="1"/>
        <v>95.549030377286755</v>
      </c>
      <c r="I36" s="14">
        <v>18874</v>
      </c>
      <c r="J36" s="14">
        <v>61018</v>
      </c>
      <c r="K36" s="14">
        <v>18670</v>
      </c>
      <c r="L36" s="14">
        <v>59570</v>
      </c>
    </row>
    <row r="37" spans="1:12" s="3" customFormat="1" x14ac:dyDescent="0.25">
      <c r="A37" s="7">
        <v>28</v>
      </c>
      <c r="B37" s="7" t="s">
        <v>36</v>
      </c>
      <c r="C37" s="14">
        <v>10230</v>
      </c>
      <c r="D37" s="14">
        <v>9309</v>
      </c>
      <c r="E37" s="14">
        <v>4794</v>
      </c>
      <c r="F37" s="14">
        <v>5431</v>
      </c>
      <c r="G37" s="12">
        <f t="shared" si="0"/>
        <v>46.862170087976537</v>
      </c>
      <c r="H37" s="12">
        <f t="shared" si="1"/>
        <v>58.34139005263723</v>
      </c>
      <c r="I37" s="14">
        <v>10890</v>
      </c>
      <c r="J37" s="14">
        <v>7685</v>
      </c>
      <c r="K37" s="14">
        <v>10736</v>
      </c>
      <c r="L37" s="14">
        <v>8011</v>
      </c>
    </row>
    <row r="38" spans="1:12" s="3" customFormat="1" x14ac:dyDescent="0.25">
      <c r="A38" s="7">
        <v>29</v>
      </c>
      <c r="B38" s="7" t="s">
        <v>37</v>
      </c>
      <c r="C38" s="14">
        <v>47272</v>
      </c>
      <c r="D38" s="14">
        <v>34130</v>
      </c>
      <c r="E38" s="14">
        <v>16274</v>
      </c>
      <c r="F38" s="14">
        <v>22397</v>
      </c>
      <c r="G38" s="12">
        <f t="shared" si="0"/>
        <v>34.426298866136399</v>
      </c>
      <c r="H38" s="12">
        <f t="shared" si="1"/>
        <v>65.622619396425435</v>
      </c>
      <c r="I38" s="14">
        <v>44185</v>
      </c>
      <c r="J38" s="14">
        <v>63181</v>
      </c>
      <c r="K38" s="14">
        <v>40561</v>
      </c>
      <c r="L38" s="14">
        <v>58350</v>
      </c>
    </row>
    <row r="39" spans="1:12" s="3" customFormat="1" x14ac:dyDescent="0.25">
      <c r="A39" s="7">
        <v>30</v>
      </c>
      <c r="B39" s="7" t="s">
        <v>38</v>
      </c>
      <c r="C39" s="14">
        <v>5486</v>
      </c>
      <c r="D39" s="14">
        <v>6637</v>
      </c>
      <c r="E39" s="14">
        <v>2428</v>
      </c>
      <c r="F39" s="14">
        <v>4106</v>
      </c>
      <c r="G39" s="12">
        <f t="shared" si="0"/>
        <v>44.258111556689755</v>
      </c>
      <c r="H39" s="12">
        <f t="shared" si="1"/>
        <v>61.86530058761489</v>
      </c>
      <c r="I39" s="14">
        <v>5216</v>
      </c>
      <c r="J39" s="14">
        <v>5094</v>
      </c>
      <c r="K39" s="14">
        <v>4792</v>
      </c>
      <c r="L39" s="14">
        <v>5490</v>
      </c>
    </row>
    <row r="40" spans="1:12" s="3" customFormat="1" x14ac:dyDescent="0.25">
      <c r="A40" s="7">
        <v>31</v>
      </c>
      <c r="B40" s="7" t="s">
        <v>39</v>
      </c>
      <c r="C40" s="14">
        <v>4180</v>
      </c>
      <c r="D40" s="14">
        <v>2963</v>
      </c>
      <c r="E40" s="14">
        <v>1436</v>
      </c>
      <c r="F40" s="14">
        <v>1691</v>
      </c>
      <c r="G40" s="12">
        <f t="shared" si="0"/>
        <v>34.354066985645929</v>
      </c>
      <c r="H40" s="12">
        <f t="shared" si="1"/>
        <v>57.070536618292266</v>
      </c>
      <c r="I40" s="14">
        <v>3941</v>
      </c>
      <c r="J40" s="14">
        <v>2431</v>
      </c>
      <c r="K40" s="14">
        <v>3470</v>
      </c>
      <c r="L40" s="14">
        <v>2380</v>
      </c>
    </row>
    <row r="41" spans="1:12" s="3" customFormat="1" x14ac:dyDescent="0.25">
      <c r="A41" s="7">
        <v>32</v>
      </c>
      <c r="B41" s="7" t="s">
        <v>40</v>
      </c>
      <c r="C41" s="14">
        <v>25027</v>
      </c>
      <c r="D41" s="14">
        <v>88970</v>
      </c>
      <c r="E41" s="14">
        <v>17211</v>
      </c>
      <c r="F41" s="14">
        <v>41944</v>
      </c>
      <c r="G41" s="12">
        <f t="shared" si="0"/>
        <v>68.769728693011544</v>
      </c>
      <c r="H41" s="12">
        <f t="shared" si="1"/>
        <v>47.143981117230524</v>
      </c>
      <c r="I41" s="14">
        <v>43480</v>
      </c>
      <c r="J41" s="14">
        <v>38606</v>
      </c>
      <c r="K41" s="14">
        <v>42772</v>
      </c>
      <c r="L41" s="14">
        <v>42161</v>
      </c>
    </row>
    <row r="42" spans="1:12" s="3" customFormat="1" x14ac:dyDescent="0.25">
      <c r="A42" s="7">
        <v>33</v>
      </c>
      <c r="B42" s="7" t="s">
        <v>41</v>
      </c>
      <c r="C42" s="14">
        <v>19097</v>
      </c>
      <c r="D42" s="14">
        <v>13252</v>
      </c>
      <c r="E42" s="14">
        <v>6458</v>
      </c>
      <c r="F42" s="14">
        <v>7752</v>
      </c>
      <c r="G42" s="12">
        <f t="shared" si="0"/>
        <v>33.816829868565748</v>
      </c>
      <c r="H42" s="12">
        <f t="shared" si="1"/>
        <v>58.496830667069119</v>
      </c>
      <c r="I42" s="14">
        <v>15636</v>
      </c>
      <c r="J42" s="14">
        <v>7476</v>
      </c>
      <c r="K42" s="14">
        <v>15742</v>
      </c>
      <c r="L42" s="14">
        <v>8580</v>
      </c>
    </row>
    <row r="43" spans="1:12" s="3" customFormat="1" ht="19.5" x14ac:dyDescent="0.4">
      <c r="A43" s="16" t="s">
        <v>42</v>
      </c>
      <c r="B43" s="17"/>
      <c r="C43" s="15">
        <f>SUM(C10:C42)</f>
        <v>434384</v>
      </c>
      <c r="D43" s="15">
        <f>SUM(D10:D42)</f>
        <v>634647</v>
      </c>
      <c r="E43" s="15">
        <f>SUM(E10:E42)</f>
        <v>205259</v>
      </c>
      <c r="F43" s="15">
        <f>SUM(F10:F42)</f>
        <v>661806</v>
      </c>
      <c r="G43" s="13">
        <f t="shared" si="0"/>
        <v>47.252891450882167</v>
      </c>
      <c r="H43" s="13">
        <f t="shared" si="1"/>
        <v>104.2793868087299</v>
      </c>
      <c r="I43" s="15">
        <f>SUM(I10:I42)</f>
        <v>442307</v>
      </c>
      <c r="J43" s="15">
        <f>SUM(J10:J42)</f>
        <v>878278</v>
      </c>
      <c r="K43" s="15">
        <f>SUM(K10:K42)</f>
        <v>419779</v>
      </c>
      <c r="L43" s="15">
        <f>SUM(L10:L42)</f>
        <v>1059433</v>
      </c>
    </row>
    <row r="44" spans="1:12" s="3" customFormat="1" x14ac:dyDescent="0.25">
      <c r="A44" s="7"/>
      <c r="B44" s="7" t="s">
        <v>8</v>
      </c>
      <c r="C44" s="7"/>
      <c r="D44" s="7"/>
      <c r="E44" s="7"/>
      <c r="F44" s="7"/>
      <c r="G44" s="7"/>
      <c r="H44" s="7"/>
      <c r="I44" s="7"/>
      <c r="J44" s="7"/>
      <c r="K44" s="7"/>
      <c r="L44" s="7"/>
    </row>
  </sheetData>
  <mergeCells count="12">
    <mergeCell ref="A43:B43"/>
    <mergeCell ref="A6:L6"/>
    <mergeCell ref="A1:L1"/>
    <mergeCell ref="A3:L3"/>
    <mergeCell ref="A4:L4"/>
    <mergeCell ref="C7:D8"/>
    <mergeCell ref="E7:F8"/>
    <mergeCell ref="G7:H8"/>
    <mergeCell ref="K7:L8"/>
    <mergeCell ref="A7:A9"/>
    <mergeCell ref="B7:B9"/>
    <mergeCell ref="I7:J8"/>
  </mergeCells>
  <printOptions horizontalCentered="1" verticalCentered="1"/>
  <pageMargins left="0.38" right="0.33" top="0.59055118110236227" bottom="0.59055118110236227" header="0" footer="0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ACP</vt:lpstr>
      <vt:lpstr>CROP</vt:lpstr>
      <vt:lpstr>TERM</vt:lpstr>
      <vt:lpstr>Agri_Infra_Anci</vt:lpstr>
      <vt:lpstr>Total Agri</vt:lpstr>
      <vt:lpstr>Total MSME</vt:lpstr>
      <vt:lpstr>Edu_PS</vt:lpstr>
      <vt:lpstr>Housing_PS</vt:lpstr>
      <vt:lpstr>T Other PS</vt:lpstr>
      <vt:lpstr>ACP!Print_Area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2026-02-13T08:20:44Z</dcterms:modified>
</cp:coreProperties>
</file>