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960" windowHeight="11265"/>
  </bookViews>
  <sheets>
    <sheet name="Table 1" sheetId="1" r:id="rId1"/>
    <sheet name="Sheet1" sheetId="2" state="hidden" r:id="rId2"/>
    <sheet name="Sheet2" sheetId="3" state="hidden" r:id="rId3"/>
  </sheets>
  <calcPr calcId="145621"/>
</workbook>
</file>

<file path=xl/calcChain.xml><?xml version="1.0" encoding="utf-8"?>
<calcChain xmlns="http://schemas.openxmlformats.org/spreadsheetml/2006/main">
  <c r="E58" i="1" l="1"/>
  <c r="E57" i="1"/>
  <c r="E56" i="1"/>
  <c r="E55" i="1"/>
  <c r="E53" i="1"/>
  <c r="E51" i="1"/>
  <c r="E49" i="1"/>
  <c r="E48" i="1"/>
  <c r="E46" i="1"/>
  <c r="E44" i="1"/>
  <c r="E42" i="1"/>
  <c r="E39" i="1"/>
  <c r="E38" i="1"/>
  <c r="E36" i="1"/>
  <c r="E35" i="1"/>
  <c r="E34" i="1"/>
  <c r="E33" i="1"/>
  <c r="E32" i="1"/>
  <c r="E31" i="1"/>
  <c r="E52" i="1" s="1"/>
  <c r="E29" i="1"/>
  <c r="E28" i="1"/>
  <c r="E30" i="1" s="1"/>
  <c r="E26" i="1"/>
  <c r="E25" i="1"/>
  <c r="E27" i="1"/>
  <c r="E23" i="1"/>
  <c r="E20" i="1"/>
  <c r="E19" i="1"/>
  <c r="E17" i="1"/>
  <c r="E16" i="1"/>
  <c r="E15" i="1"/>
  <c r="E13" i="1"/>
  <c r="E12" i="1"/>
  <c r="E11" i="1"/>
  <c r="E9" i="1"/>
  <c r="E8" i="1"/>
  <c r="E7" i="1"/>
  <c r="E6" i="1"/>
  <c r="E4" i="1"/>
  <c r="D52" i="1"/>
  <c r="C52" i="1"/>
  <c r="D30" i="1"/>
  <c r="C30" i="1"/>
  <c r="D27" i="1"/>
  <c r="C27" i="1"/>
  <c r="D23" i="1"/>
  <c r="C23" i="1"/>
  <c r="C59" i="1"/>
  <c r="D21" i="1"/>
  <c r="C58" i="1"/>
  <c r="C57" i="1"/>
  <c r="C56" i="1"/>
  <c r="C55" i="1"/>
  <c r="C53" i="1"/>
  <c r="C51" i="1"/>
  <c r="C50" i="1"/>
  <c r="C49" i="1"/>
  <c r="C47" i="1"/>
  <c r="C46" i="1"/>
  <c r="C44" i="1"/>
  <c r="C43" i="1"/>
  <c r="C42" i="1"/>
  <c r="C39" i="1"/>
  <c r="C38" i="1"/>
  <c r="C36" i="1"/>
  <c r="C35" i="1"/>
  <c r="C34" i="1"/>
  <c r="C33" i="1"/>
  <c r="C32" i="1"/>
  <c r="C29" i="1"/>
  <c r="C28" i="1"/>
  <c r="C26" i="1"/>
  <c r="C25" i="1"/>
  <c r="C20" i="1"/>
  <c r="C19" i="1"/>
  <c r="C18" i="1"/>
  <c r="C17" i="1"/>
  <c r="C16" i="1"/>
  <c r="C14" i="1"/>
  <c r="C13" i="1"/>
  <c r="C11" i="1"/>
  <c r="C9" i="1"/>
  <c r="C8" i="1"/>
  <c r="C7" i="1"/>
  <c r="C6" i="1"/>
  <c r="C5" i="1"/>
  <c r="C4" i="1"/>
  <c r="E21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4" i="1"/>
  <c r="F25" i="1"/>
  <c r="F26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4" i="1" l="1"/>
  <c r="F21" i="1" s="1"/>
  <c r="E59" i="1"/>
  <c r="F27" i="1"/>
  <c r="C21" i="1"/>
  <c r="F59" i="1" l="1"/>
  <c r="C60" i="1"/>
  <c r="E60" i="1"/>
  <c r="F52" i="1"/>
  <c r="F30" i="1"/>
  <c r="F23" i="1"/>
  <c r="D60" i="1" l="1"/>
  <c r="F60" i="1" s="1"/>
</calcChain>
</file>

<file path=xl/sharedStrings.xml><?xml version="1.0" encoding="utf-8"?>
<sst xmlns="http://schemas.openxmlformats.org/spreadsheetml/2006/main" count="164" uniqueCount="109">
  <si>
    <r>
      <rPr>
        <b/>
        <sz val="10.5"/>
        <rFont val="Arial"/>
        <family val="2"/>
      </rPr>
      <t>Banking Network Summary-Gujarat</t>
    </r>
  </si>
  <si>
    <r>
      <rPr>
        <b/>
        <sz val="6.5"/>
        <rFont val="Arial"/>
        <family val="2"/>
      </rPr>
      <t>Bank</t>
    </r>
  </si>
  <si>
    <r>
      <rPr>
        <b/>
        <sz val="6.5"/>
        <rFont val="Arial"/>
        <family val="2"/>
      </rPr>
      <t>Branches</t>
    </r>
  </si>
  <si>
    <r>
      <rPr>
        <b/>
        <sz val="6.5"/>
        <rFont val="Arial"/>
        <family val="2"/>
      </rPr>
      <t>BC</t>
    </r>
  </si>
  <si>
    <r>
      <rPr>
        <b/>
        <sz val="6.5"/>
        <rFont val="Arial"/>
        <family val="2"/>
      </rPr>
      <t>ATM</t>
    </r>
  </si>
  <si>
    <r>
      <rPr>
        <b/>
        <sz val="6.5"/>
        <rFont val="Arial"/>
        <family val="2"/>
      </rPr>
      <t>Total</t>
    </r>
  </si>
  <si>
    <r>
      <rPr>
        <b/>
        <sz val="6"/>
        <rFont val="Arial"/>
        <family val="2"/>
      </rPr>
      <t>ALLAHABAD BANK</t>
    </r>
  </si>
  <si>
    <r>
      <rPr>
        <b/>
        <sz val="6"/>
        <rFont val="Arial"/>
        <family val="2"/>
      </rPr>
      <t>ANDHRA BANK</t>
    </r>
  </si>
  <si>
    <r>
      <rPr>
        <b/>
        <sz val="6"/>
        <rFont val="Arial"/>
        <family val="2"/>
      </rPr>
      <t>BANK OF BARODA</t>
    </r>
  </si>
  <si>
    <r>
      <rPr>
        <b/>
        <sz val="6"/>
        <rFont val="Arial"/>
        <family val="2"/>
      </rPr>
      <t>BANK OF INDIA</t>
    </r>
  </si>
  <si>
    <r>
      <rPr>
        <b/>
        <sz val="6"/>
        <rFont val="Arial"/>
        <family val="2"/>
      </rPr>
      <t>BANK OF MAHRASHTRA</t>
    </r>
  </si>
  <si>
    <r>
      <rPr>
        <b/>
        <sz val="6"/>
        <rFont val="Arial"/>
        <family val="2"/>
      </rPr>
      <t>CANARA BANK</t>
    </r>
  </si>
  <si>
    <r>
      <rPr>
        <b/>
        <sz val="6"/>
        <rFont val="Arial"/>
        <family val="2"/>
      </rPr>
      <t>CENTRAL BANK OF INDIA</t>
    </r>
  </si>
  <si>
    <r>
      <rPr>
        <b/>
        <sz val="6"/>
        <rFont val="Arial"/>
        <family val="2"/>
      </rPr>
      <t>CORPORATION BANK</t>
    </r>
  </si>
  <si>
    <r>
      <rPr>
        <b/>
        <sz val="6"/>
        <rFont val="Arial"/>
        <family val="2"/>
      </rPr>
      <t>IDBI BANK</t>
    </r>
  </si>
  <si>
    <r>
      <rPr>
        <b/>
        <sz val="6"/>
        <rFont val="Arial"/>
        <family val="2"/>
      </rPr>
      <t>INDIAN BANK</t>
    </r>
  </si>
  <si>
    <r>
      <rPr>
        <b/>
        <sz val="6"/>
        <rFont val="Arial"/>
        <family val="2"/>
      </rPr>
      <t>INDIAN OVERSEAS BANK</t>
    </r>
  </si>
  <si>
    <r>
      <rPr>
        <b/>
        <sz val="6"/>
        <rFont val="Arial"/>
        <family val="2"/>
      </rPr>
      <t>PUNJAB NATIONAL BANK</t>
    </r>
  </si>
  <si>
    <r>
      <rPr>
        <b/>
        <sz val="6"/>
        <rFont val="Arial"/>
        <family val="2"/>
      </rPr>
      <t>PUNJAB AND SIND BANK</t>
    </r>
  </si>
  <si>
    <r>
      <rPr>
        <b/>
        <sz val="6"/>
        <rFont val="Arial"/>
        <family val="2"/>
      </rPr>
      <t>ORIENTAL BK OF COMMERCE</t>
    </r>
  </si>
  <si>
    <r>
      <rPr>
        <b/>
        <sz val="6"/>
        <rFont val="Arial"/>
        <family val="2"/>
      </rPr>
      <t>SYNDICATE BANK</t>
    </r>
  </si>
  <si>
    <r>
      <rPr>
        <b/>
        <sz val="6"/>
        <rFont val="Arial"/>
        <family val="2"/>
      </rPr>
      <t>UNION BANK OF INDIA</t>
    </r>
  </si>
  <si>
    <r>
      <rPr>
        <b/>
        <sz val="6"/>
        <rFont val="Arial"/>
        <family val="2"/>
      </rPr>
      <t>UNITED BANK OF INDIA</t>
    </r>
  </si>
  <si>
    <r>
      <rPr>
        <b/>
        <sz val="6"/>
        <rFont val="Arial"/>
        <family val="2"/>
      </rPr>
      <t>UCO BANK</t>
    </r>
  </si>
  <si>
    <r>
      <rPr>
        <sz val="6"/>
        <rFont val="Arial Black"/>
        <family val="2"/>
      </rPr>
      <t>Sub Total</t>
    </r>
  </si>
  <si>
    <r>
      <rPr>
        <b/>
        <sz val="6"/>
        <rFont val="Arial"/>
        <family val="2"/>
      </rPr>
      <t>STATE BANK OF INDIA</t>
    </r>
  </si>
  <si>
    <r>
      <rPr>
        <b/>
        <sz val="6"/>
        <rFont val="Arial"/>
        <family val="2"/>
      </rPr>
      <t>DCCB</t>
    </r>
  </si>
  <si>
    <r>
      <rPr>
        <b/>
        <sz val="6"/>
        <rFont val="Arial"/>
        <family val="2"/>
      </rPr>
      <t>GSCARDB</t>
    </r>
  </si>
  <si>
    <r>
      <rPr>
        <b/>
        <sz val="6"/>
        <rFont val="Arial"/>
        <family val="2"/>
      </rPr>
      <t>GSCB</t>
    </r>
  </si>
  <si>
    <r>
      <rPr>
        <b/>
        <sz val="6"/>
        <rFont val="Arial"/>
        <family val="2"/>
      </rPr>
      <t>BARODA GRAMIN BANK</t>
    </r>
  </si>
  <si>
    <r>
      <rPr>
        <b/>
        <sz val="6"/>
        <rFont val="Arial"/>
        <family val="2"/>
      </rPr>
      <t>SAURASHTRA GRAMIN BANK</t>
    </r>
  </si>
  <si>
    <r>
      <rPr>
        <b/>
        <sz val="6"/>
        <rFont val="Arial"/>
        <family val="2"/>
      </rPr>
      <t>AXIS BANK</t>
    </r>
  </si>
  <si>
    <r>
      <rPr>
        <b/>
        <sz val="6"/>
        <rFont val="Arial"/>
        <family val="2"/>
      </rPr>
      <t>CATHOLIC SYRIAN BANK</t>
    </r>
  </si>
  <si>
    <r>
      <rPr>
        <b/>
        <sz val="6"/>
        <rFont val="Arial"/>
        <family val="2"/>
      </rPr>
      <t>CITY UNION BANK</t>
    </r>
  </si>
  <si>
    <r>
      <rPr>
        <b/>
        <sz val="6"/>
        <rFont val="Arial"/>
        <family val="2"/>
      </rPr>
      <t>DCB BANK</t>
    </r>
  </si>
  <si>
    <r>
      <rPr>
        <b/>
        <sz val="6"/>
        <rFont val="Arial"/>
        <family val="2"/>
      </rPr>
      <t>DHANLAXMI BANK</t>
    </r>
  </si>
  <si>
    <r>
      <rPr>
        <b/>
        <sz val="6"/>
        <rFont val="Arial"/>
        <family val="2"/>
      </rPr>
      <t>FEDERAL BANK</t>
    </r>
  </si>
  <si>
    <r>
      <rPr>
        <b/>
        <sz val="6"/>
        <rFont val="Arial"/>
        <family val="2"/>
      </rPr>
      <t>HDFC BANK</t>
    </r>
  </si>
  <si>
    <r>
      <rPr>
        <b/>
        <sz val="6"/>
        <rFont val="Arial"/>
        <family val="2"/>
      </rPr>
      <t>ICICI BANK</t>
    </r>
  </si>
  <si>
    <r>
      <rPr>
        <b/>
        <sz val="6"/>
        <rFont val="Arial"/>
        <family val="2"/>
      </rPr>
      <t>INDUSIND BANK</t>
    </r>
  </si>
  <si>
    <r>
      <rPr>
        <b/>
        <sz val="6"/>
        <rFont val="Arial"/>
        <family val="2"/>
      </rPr>
      <t>J AND K BANK</t>
    </r>
  </si>
  <si>
    <r>
      <rPr>
        <b/>
        <sz val="6"/>
        <rFont val="Arial"/>
        <family val="2"/>
      </rPr>
      <t>KARNATAKA BANK</t>
    </r>
  </si>
  <si>
    <r>
      <rPr>
        <b/>
        <sz val="6"/>
        <rFont val="Arial"/>
        <family val="2"/>
      </rPr>
      <t>KARUR VYASYA BANK</t>
    </r>
  </si>
  <si>
    <r>
      <rPr>
        <b/>
        <sz val="6"/>
        <rFont val="Arial"/>
        <family val="2"/>
      </rPr>
      <t>KOTAK MAHINDRA BANK</t>
    </r>
  </si>
  <si>
    <r>
      <rPr>
        <b/>
        <sz val="6"/>
        <rFont val="Arial"/>
        <family val="2"/>
      </rPr>
      <t>LAXSHMI VILAS BANK</t>
    </r>
  </si>
  <si>
    <r>
      <rPr>
        <b/>
        <sz val="6"/>
        <rFont val="Arial"/>
        <family val="2"/>
      </rPr>
      <t>RBL BANK</t>
    </r>
  </si>
  <si>
    <r>
      <rPr>
        <b/>
        <sz val="6"/>
        <rFont val="Arial"/>
        <family val="2"/>
      </rPr>
      <t>SOUTH INDIAN BANK</t>
    </r>
  </si>
  <si>
    <r>
      <rPr>
        <b/>
        <sz val="6"/>
        <rFont val="Arial"/>
        <family val="2"/>
      </rPr>
      <t>TAMILNAD MERCANTILE BANK</t>
    </r>
  </si>
  <si>
    <r>
      <rPr>
        <b/>
        <sz val="6"/>
        <rFont val="Arial"/>
        <family val="2"/>
      </rPr>
      <t>YES BANK</t>
    </r>
  </si>
  <si>
    <r>
      <rPr>
        <b/>
        <sz val="6"/>
        <rFont val="Arial"/>
        <family val="2"/>
      </rPr>
      <t>BANDHAN BANK</t>
    </r>
  </si>
  <si>
    <r>
      <rPr>
        <b/>
        <sz val="6"/>
        <rFont val="Arial"/>
        <family val="2"/>
      </rPr>
      <t>Equitas Small Finance Bank</t>
    </r>
  </si>
  <si>
    <r>
      <rPr>
        <b/>
        <sz val="6"/>
        <rFont val="Arial"/>
        <family val="2"/>
      </rPr>
      <t>Ujjivan Small Finance Bank</t>
    </r>
  </si>
  <si>
    <r>
      <rPr>
        <b/>
        <sz val="6"/>
        <rFont val="Arial"/>
        <family val="2"/>
      </rPr>
      <t>Jana Small Finance Bank Ltd.</t>
    </r>
  </si>
  <si>
    <r>
      <rPr>
        <b/>
        <sz val="6"/>
        <rFont val="Arial"/>
        <family val="2"/>
      </rPr>
      <t>AU Small Finance Bank Ltd.</t>
    </r>
  </si>
  <si>
    <r>
      <rPr>
        <b/>
        <sz val="6"/>
        <rFont val="Arial"/>
        <family val="2"/>
      </rPr>
      <t>Suryoday Small Finance Bank</t>
    </r>
  </si>
  <si>
    <r>
      <rPr>
        <b/>
        <sz val="6"/>
        <rFont val="Arial"/>
        <family val="2"/>
      </rPr>
      <t>Fincare Small Finance Bank Limited</t>
    </r>
  </si>
  <si>
    <r>
      <rPr>
        <sz val="6.5"/>
        <rFont val="Arial Black"/>
        <family val="2"/>
      </rPr>
      <t>Sub Total</t>
    </r>
  </si>
  <si>
    <r>
      <rPr>
        <sz val="6.5"/>
        <rFont val="Arial Black"/>
        <family val="2"/>
      </rPr>
      <t>Total</t>
    </r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</si>
  <si>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</si>
  <si>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</si>
  <si>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</si>
  <si>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</si>
  <si>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</si>
  <si>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</si>
  <si>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</si>
  <si>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</si>
  <si>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</si>
  <si>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</si>
  <si>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</si>
  <si>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</si>
  <si>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</si>
  <si>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</si>
  <si>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</si>
  <si>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</si>
  <si>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</si>
  <si>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STATE BANK OF INDIA</t>
  </si>
  <si>
    <t>DCCB</t>
  </si>
  <si>
    <t>GSCARDB</t>
  </si>
  <si>
    <t>GSCB</t>
  </si>
  <si>
    <t>BARODA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</si>
  <si>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</si>
  <si>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</si>
  <si>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</si>
  <si>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</si>
  <si>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</si>
  <si>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</si>
  <si>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</si>
  <si>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</si>
  <si>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</si>
  <si>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</si>
  <si>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</si>
  <si>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</si>
  <si>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</si>
  <si>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</si>
  <si>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</si>
  <si>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</si>
  <si>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</si>
  <si>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</si>
  <si>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</si>
  <si>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</si>
  <si>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</si>
  <si>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</si>
  <si>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</si>
  <si>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Ujjivan Small Finance Bank</t>
  </si>
  <si>
    <t>Jana Small Finance Bank Ltd.</t>
  </si>
  <si>
    <t>AU Small Finance Bank Ltd.</t>
  </si>
  <si>
    <t>Suryoday Small Finance Bank</t>
  </si>
  <si>
    <t>Fincare Small Finance Bank Limited</t>
  </si>
  <si>
    <t>Quarter Ended  Sept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</si>
</sst>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.5"/>
      <name val="Arial"/>
    </font>
    <font>
      <b/>
      <sz val="7"/>
      <name val="Arial"/>
    </font>
    <font>
      <b/>
      <sz val="6.5"/>
      <name val="Arial"/>
    </font>
    <font>
      <b/>
      <sz val="6"/>
      <color rgb="FF000000"/>
      <name val="Arial"/>
      <family val="2"/>
    </font>
    <font>
      <b/>
      <sz val="6"/>
      <name val="Arial"/>
    </font>
    <font>
      <sz val="6"/>
      <name val="Arial Black"/>
    </font>
    <font>
      <sz val="6"/>
      <color rgb="FF000000"/>
      <name val="Arial Black"/>
      <family val="2"/>
    </font>
    <font>
      <sz val="6.5"/>
      <color rgb="FF000000"/>
      <name val="Arial Black"/>
      <family val="2"/>
    </font>
    <font>
      <sz val="6.5"/>
      <name val="Arial Black"/>
    </font>
    <font>
      <b/>
      <sz val="10.5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6"/>
      <name val="Arial Black"/>
      <family val="2"/>
    </font>
    <font>
      <sz val="6.5"/>
      <name val="Arial Black"/>
      <family val="2"/>
    </font>
    <font>
      <sz val="8"/>
      <color rgb="FF000000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34" fillId="0" borderId="0"/>
    <xf numFmtId="0" fontId="1" fillId="10" borderId="0"/>
    <xf numFmtId="0" fontId="1" fillId="10" borderId="0"/>
    <xf numFmtId="0" fontId="1" fillId="14" borderId="0"/>
    <xf numFmtId="0" fontId="1" fillId="14" borderId="0"/>
    <xf numFmtId="0" fontId="1" fillId="18" borderId="0"/>
    <xf numFmtId="0" fontId="1" fillId="18" borderId="0"/>
    <xf numFmtId="0" fontId="1" fillId="22" borderId="0"/>
    <xf numFmtId="0" fontId="1" fillId="22" borderId="0"/>
    <xf numFmtId="0" fontId="1" fillId="26" borderId="0"/>
    <xf numFmtId="0" fontId="1" fillId="26" borderId="0"/>
    <xf numFmtId="0" fontId="1" fillId="30" borderId="0"/>
    <xf numFmtId="0" fontId="1" fillId="30" borderId="0"/>
    <xf numFmtId="0" fontId="1" fillId="11" borderId="0"/>
    <xf numFmtId="0" fontId="1" fillId="11" borderId="0"/>
    <xf numFmtId="0" fontId="1" fillId="15" borderId="0"/>
    <xf numFmtId="0" fontId="1" fillId="15" borderId="0"/>
    <xf numFmtId="0" fontId="1" fillId="19" borderId="0"/>
    <xf numFmtId="0" fontId="1" fillId="19" borderId="0"/>
    <xf numFmtId="0" fontId="1" fillId="23" borderId="0"/>
    <xf numFmtId="0" fontId="1" fillId="23" borderId="0"/>
    <xf numFmtId="0" fontId="1" fillId="27" borderId="0"/>
    <xf numFmtId="0" fontId="1" fillId="27" borderId="0"/>
    <xf numFmtId="0" fontId="1" fillId="31" borderId="0"/>
    <xf numFmtId="0" fontId="1" fillId="31" borderId="0"/>
    <xf numFmtId="0" fontId="33" fillId="12" borderId="0"/>
    <xf numFmtId="0" fontId="33" fillId="16" borderId="0"/>
    <xf numFmtId="0" fontId="33" fillId="20" borderId="0"/>
    <xf numFmtId="0" fontId="33" fillId="24" borderId="0"/>
    <xf numFmtId="0" fontId="33" fillId="28" borderId="0"/>
    <xf numFmtId="0" fontId="33" fillId="32" borderId="0"/>
    <xf numFmtId="0" fontId="33" fillId="9" borderId="0"/>
    <xf numFmtId="0" fontId="33" fillId="13" borderId="0"/>
    <xf numFmtId="0" fontId="33" fillId="17" borderId="0"/>
    <xf numFmtId="0" fontId="33" fillId="21" borderId="0"/>
    <xf numFmtId="0" fontId="33" fillId="25" borderId="0"/>
    <xf numFmtId="0" fontId="33" fillId="29" borderId="0"/>
    <xf numFmtId="0" fontId="23" fillId="3" borderId="0"/>
    <xf numFmtId="0" fontId="27" fillId="6" borderId="6"/>
    <xf numFmtId="0" fontId="29" fillId="7" borderId="9"/>
    <xf numFmtId="0" fontId="31" fillId="0" borderId="0"/>
    <xf numFmtId="0" fontId="22" fillId="2" borderId="0"/>
    <xf numFmtId="0" fontId="19" fillId="0" borderId="3"/>
    <xf numFmtId="0" fontId="20" fillId="0" borderId="4"/>
    <xf numFmtId="0" fontId="21" fillId="0" borderId="5"/>
    <xf numFmtId="0" fontId="21" fillId="0" borderId="0"/>
    <xf numFmtId="0" fontId="25" fillId="5" borderId="6"/>
    <xf numFmtId="0" fontId="28" fillId="0" borderId="8"/>
    <xf numFmtId="0" fontId="24" fillId="4" borderId="0"/>
    <xf numFmtId="0" fontId="1" fillId="0" borderId="0"/>
    <xf numFmtId="0" fontId="39" fillId="0" borderId="0"/>
    <xf numFmtId="0" fontId="1" fillId="0" borderId="0"/>
    <xf numFmtId="0" fontId="38" fillId="0" borderId="0"/>
    <xf numFmtId="0" fontId="1" fillId="0" borderId="0"/>
    <xf numFmtId="0" fontId="1" fillId="8" borderId="10"/>
    <xf numFmtId="0" fontId="1" fillId="8" borderId="10"/>
    <xf numFmtId="0" fontId="26" fillId="6" borderId="7"/>
    <xf numFmtId="0" fontId="18" fillId="0" borderId="0"/>
    <xf numFmtId="0" fontId="32" fillId="0" borderId="11"/>
    <xf numFmtId="0" fontId="30" fillId="0" borderId="0"/>
    <xf numFmtId="0" fontId="35" fillId="0" borderId="0"/>
  </cellStyleXfs>
  <cellXfs count="28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left" vertical="top" wrapText="1" indent="1"/>
    </xf>
    <xf numFmtId="1" fontId="5" fillId="0" borderId="2" xfId="0" applyNumberFormat="1" applyFont="1" applyFill="1" applyBorder="1" applyAlignment="1">
      <alignment horizontal="left" vertical="top" indent="1" shrinkToFit="1"/>
    </xf>
    <xf numFmtId="0" fontId="6" fillId="0" borderId="2" xfId="0" applyFont="1" applyFill="1" applyBorder="1" applyAlignment="1">
      <alignment horizontal="left" vertical="top" wrapText="1"/>
    </xf>
    <xf numFmtId="1" fontId="5" fillId="0" borderId="2" xfId="0" applyNumberFormat="1" applyFont="1" applyFill="1" applyBorder="1" applyAlignment="1">
      <alignment horizontal="right" vertical="top" shrinkToFit="1"/>
    </xf>
    <xf numFmtId="0" fontId="7" fillId="0" borderId="2" xfId="0" applyFont="1" applyFill="1" applyBorder="1" applyAlignment="1">
      <alignment horizontal="left" vertical="top" wrapText="1"/>
    </xf>
    <xf numFmtId="1" fontId="8" fillId="0" borderId="2" xfId="0" applyNumberFormat="1" applyFont="1" applyFill="1" applyBorder="1" applyAlignment="1">
      <alignment horizontal="right" vertical="top" shrinkToFit="1"/>
    </xf>
    <xf numFmtId="1" fontId="9" fillId="0" borderId="2" xfId="0" applyNumberFormat="1" applyFont="1" applyFill="1" applyBorder="1" applyAlignment="1">
      <alignment horizontal="right" vertical="top" shrinkToFit="1"/>
    </xf>
    <xf numFmtId="0" fontId="10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17" fillId="0" borderId="2" xfId="0" applyFont="1" applyFill="1" applyBorder="1" applyAlignment="1">
      <alignment horizontal="right" wrapText="1"/>
    </xf>
    <xf numFmtId="0" fontId="40" fillId="0" borderId="12" xfId="50" applyFont="1" applyBorder="1" applyAlignment="1">
      <alignment horizontal="center" vertical="center"/>
    </xf>
    <xf numFmtId="0" fontId="41" fillId="0" borderId="12" xfId="50" applyFont="1" applyBorder="1" applyAlignment="1">
      <alignment horizontal="center" vertical="center"/>
    </xf>
    <xf numFmtId="0" fontId="40" fillId="0" borderId="12" xfId="50" applyFont="1" applyBorder="1" applyAlignment="1">
      <alignment vertical="center"/>
    </xf>
    <xf numFmtId="0" fontId="37" fillId="0" borderId="12" xfId="1" applyFont="1" applyBorder="1" applyAlignment="1">
      <alignment vertical="center"/>
    </xf>
    <xf numFmtId="0" fontId="37" fillId="0" borderId="13" xfId="1" applyFont="1" applyBorder="1" applyAlignment="1">
      <alignment horizontal="center" vertical="center"/>
    </xf>
    <xf numFmtId="1" fontId="37" fillId="0" borderId="12" xfId="1" applyNumberFormat="1" applyFont="1" applyBorder="1" applyAlignment="1">
      <alignment vertical="center" wrapText="1"/>
    </xf>
    <xf numFmtId="0" fontId="36" fillId="0" borderId="12" xfId="1" applyFont="1" applyBorder="1" applyAlignment="1">
      <alignment horizontal="center" vertical="center"/>
    </xf>
    <xf numFmtId="0" fontId="36" fillId="0" borderId="12" xfId="1" applyFont="1" applyBorder="1" applyAlignment="1">
      <alignment horizontal="left" vertical="center"/>
    </xf>
    <xf numFmtId="1" fontId="37" fillId="0" borderId="12" xfId="1" applyNumberFormat="1" applyFont="1" applyBorder="1" applyAlignment="1">
      <alignment vertical="center"/>
    </xf>
    <xf numFmtId="0" fontId="36" fillId="0" borderId="12" xfId="1" applyFont="1" applyBorder="1" applyAlignment="1">
      <alignment vertical="center"/>
    </xf>
    <xf numFmtId="0" fontId="36" fillId="0" borderId="12" xfId="1" applyFont="1" applyBorder="1"/>
    <xf numFmtId="0" fontId="2" fillId="0" borderId="0" xfId="0" applyFont="1" applyFill="1" applyBorder="1" applyAlignment="1">
      <alignment horizontal="left" vertical="top" wrapText="1" indent="8"/>
    </xf>
    <xf numFmtId="0" fontId="12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</cellXfs>
  <cellStyles count="62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Explanatory Text 2" xfId="41"/>
    <cellStyle name="Good 2" xfId="42"/>
    <cellStyle name="Heading 1 2" xfId="43"/>
    <cellStyle name="Heading 2 2" xfId="44"/>
    <cellStyle name="Heading 3 2" xfId="45"/>
    <cellStyle name="Heading 4 2" xfId="46"/>
    <cellStyle name="Input 2" xfId="47"/>
    <cellStyle name="Linked Cell 2" xfId="48"/>
    <cellStyle name="Neutral 2" xfId="49"/>
    <cellStyle name="Normal" xfId="0" builtinId="0"/>
    <cellStyle name="Normal 2" xfId="50"/>
    <cellStyle name="Normal 2 2" xfId="51"/>
    <cellStyle name="Normal 2 3" xfId="61"/>
    <cellStyle name="Normal 3" xfId="52"/>
    <cellStyle name="Normal 4" xfId="53"/>
    <cellStyle name="Normal 5" xfId="54"/>
    <cellStyle name="Normal 6" xfId="1"/>
    <cellStyle name="Note 2" xfId="55"/>
    <cellStyle name="Note 3" xfId="56"/>
    <cellStyle name="Output 2" xfId="57"/>
    <cellStyle name="Title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="154" zoomScaleNormal="154" workbookViewId="0">
      <selection activeCell="H53" sqref="H53"/>
    </sheetView>
  </sheetViews>
  <sheetFormatPr defaultRowHeight="12.75" x14ac:dyDescent="0.2"/>
  <cols>
    <col min="1" max="1" width="5.83203125" customWidth="1"/>
    <col min="2" max="2" width="29.33203125" customWidth="1"/>
    <col min="3" max="3" width="8.5" customWidth="1"/>
    <col min="4" max="4" width="8.6640625" customWidth="1"/>
    <col min="5" max="5" width="8.5" customWidth="1"/>
    <col min="6" max="6" width="9.5" customWidth="1"/>
    <col min="8" max="8" width="30.5" customWidth="1"/>
    <col min="9" max="9" width="13.6640625" customWidth="1"/>
    <col min="10" max="10" width="20.33203125" customWidth="1"/>
  </cols>
  <sheetData>
    <row r="1" spans="1:9" ht="15" customHeight="1" x14ac:dyDescent="0.2">
      <c r="A1" s="25" t="s">
        <v>0</v>
      </c>
      <c r="B1" s="25"/>
      <c r="C1" s="25"/>
      <c r="D1" s="25"/>
      <c r="E1" s="25"/>
      <c r="F1" s="25"/>
    </row>
    <row r="2" spans="1:9" ht="14.85" customHeight="1" x14ac:dyDescent="0.2">
      <c r="A2" s="26" t="s">
        <v>108</v>
      </c>
      <c r="B2" s="27"/>
      <c r="C2" s="27"/>
      <c r="D2" s="27"/>
      <c r="E2" s="27"/>
      <c r="F2" s="27"/>
    </row>
    <row r="3" spans="1:9" ht="9" customHeight="1" x14ac:dyDescent="0.2">
      <c r="A3" s="1"/>
      <c r="B3" s="2" t="s">
        <v>1</v>
      </c>
      <c r="C3" s="3" t="s">
        <v>2</v>
      </c>
      <c r="D3" s="2" t="s">
        <v>3</v>
      </c>
      <c r="E3" s="4" t="s">
        <v>4</v>
      </c>
      <c r="F3" s="4" t="s">
        <v>5</v>
      </c>
    </row>
    <row r="4" spans="1:9" ht="8.4499999999999993" customHeight="1" x14ac:dyDescent="0.2">
      <c r="A4" s="5">
        <v>1</v>
      </c>
      <c r="B4" s="6" t="s">
        <v>6</v>
      </c>
      <c r="C4" s="7">
        <f>VLOOKUP(B4,Sheet1!B$1:C$50,2,FALSE)</f>
        <v>62</v>
      </c>
      <c r="D4" s="7">
        <v>9</v>
      </c>
      <c r="E4" s="7">
        <f>VLOOKUP(B4,Sheet2!B$1:C$50,2,FALSE)</f>
        <v>25</v>
      </c>
      <c r="F4" s="7">
        <f>C4+D4+E4</f>
        <v>96</v>
      </c>
      <c r="H4" s="12"/>
      <c r="I4" s="12"/>
    </row>
    <row r="5" spans="1:9" ht="8.4499999999999993" customHeight="1" x14ac:dyDescent="0.2">
      <c r="A5" s="5">
        <v>2</v>
      </c>
      <c r="B5" s="6" t="s">
        <v>7</v>
      </c>
      <c r="C5" s="7">
        <f>VLOOKUP(B5,Sheet1!B$1:C$50,2,FALSE)</f>
        <v>67</v>
      </c>
      <c r="D5" s="1"/>
      <c r="E5" s="7">
        <v>66</v>
      </c>
      <c r="F5" s="7">
        <f t="shared" ref="F5:F60" si="0">C5+D5+E5</f>
        <v>133</v>
      </c>
      <c r="H5" s="12"/>
      <c r="I5" s="12"/>
    </row>
    <row r="6" spans="1:9" ht="8.4499999999999993" customHeight="1" x14ac:dyDescent="0.2">
      <c r="A6" s="5">
        <v>3</v>
      </c>
      <c r="B6" s="6" t="s">
        <v>8</v>
      </c>
      <c r="C6" s="7">
        <f>VLOOKUP(B6,Sheet1!B$1:C$50,2,FALSE)</f>
        <v>1743</v>
      </c>
      <c r="D6" s="7">
        <v>2614</v>
      </c>
      <c r="E6" s="7">
        <f>VLOOKUP(B6,Sheet2!B$1:C$50,2,FALSE)</f>
        <v>2376</v>
      </c>
      <c r="F6" s="7">
        <f t="shared" si="0"/>
        <v>6733</v>
      </c>
      <c r="H6" s="12"/>
      <c r="I6" s="12"/>
    </row>
    <row r="7" spans="1:9" ht="8.25" customHeight="1" x14ac:dyDescent="0.2">
      <c r="A7" s="5">
        <v>4</v>
      </c>
      <c r="B7" s="6" t="s">
        <v>9</v>
      </c>
      <c r="C7" s="7">
        <f>VLOOKUP(B7,Sheet1!B$1:C$50,2,FALSE)</f>
        <v>384</v>
      </c>
      <c r="D7" s="7">
        <v>343</v>
      </c>
      <c r="E7" s="7">
        <f>VLOOKUP(B7,Sheet2!B$1:C$50,2,FALSE)</f>
        <v>528</v>
      </c>
      <c r="F7" s="7">
        <f t="shared" si="0"/>
        <v>1255</v>
      </c>
      <c r="H7" s="12"/>
      <c r="I7" s="12"/>
    </row>
    <row r="8" spans="1:9" ht="8.4499999999999993" customHeight="1" x14ac:dyDescent="0.2">
      <c r="A8" s="5">
        <v>5</v>
      </c>
      <c r="B8" s="6" t="s">
        <v>10</v>
      </c>
      <c r="C8" s="7">
        <f>VLOOKUP(B8,Sheet1!B$1:C$50,2,FALSE)</f>
        <v>67</v>
      </c>
      <c r="D8" s="7">
        <v>2</v>
      </c>
      <c r="E8" s="7">
        <f>VLOOKUP(B8,Sheet2!B$1:C$50,2,FALSE)</f>
        <v>56</v>
      </c>
      <c r="F8" s="7">
        <f t="shared" si="0"/>
        <v>125</v>
      </c>
      <c r="H8" s="12"/>
      <c r="I8" s="12"/>
    </row>
    <row r="9" spans="1:9" ht="8.4499999999999993" customHeight="1" x14ac:dyDescent="0.2">
      <c r="A9" s="5">
        <v>6</v>
      </c>
      <c r="B9" s="6" t="s">
        <v>11</v>
      </c>
      <c r="C9" s="7">
        <f>VLOOKUP(B9,Sheet1!B$1:C$50,2,FALSE)</f>
        <v>160</v>
      </c>
      <c r="D9" s="7">
        <v>13</v>
      </c>
      <c r="E9" s="7">
        <f>VLOOKUP(B9,Sheet2!B$1:C$50,2,FALSE)</f>
        <v>181</v>
      </c>
      <c r="F9" s="7">
        <f t="shared" si="0"/>
        <v>354</v>
      </c>
      <c r="H9" s="12"/>
      <c r="I9" s="12"/>
    </row>
    <row r="10" spans="1:9" ht="8.4499999999999993" customHeight="1" x14ac:dyDescent="0.2">
      <c r="A10" s="5">
        <v>7</v>
      </c>
      <c r="B10" s="6" t="s">
        <v>12</v>
      </c>
      <c r="C10" s="7">
        <v>320</v>
      </c>
      <c r="D10" s="7">
        <v>209</v>
      </c>
      <c r="E10" s="7">
        <v>240</v>
      </c>
      <c r="F10" s="7">
        <f t="shared" si="0"/>
        <v>769</v>
      </c>
      <c r="H10" s="12"/>
      <c r="I10" s="12"/>
    </row>
    <row r="11" spans="1:9" ht="8.4499999999999993" customHeight="1" x14ac:dyDescent="0.2">
      <c r="A11" s="5">
        <v>8</v>
      </c>
      <c r="B11" s="6" t="s">
        <v>13</v>
      </c>
      <c r="C11" s="7">
        <f>VLOOKUP(B11,Sheet1!B$1:C$50,2,FALSE)</f>
        <v>166</v>
      </c>
      <c r="D11" s="7">
        <v>42</v>
      </c>
      <c r="E11" s="7">
        <f>VLOOKUP(B11,Sheet2!B$1:C$50,2,FALSE)</f>
        <v>180</v>
      </c>
      <c r="F11" s="7">
        <f t="shared" si="0"/>
        <v>388</v>
      </c>
      <c r="H11" s="12"/>
      <c r="I11" s="12"/>
    </row>
    <row r="12" spans="1:9" ht="8.4499999999999993" customHeight="1" x14ac:dyDescent="0.2">
      <c r="A12" s="5">
        <v>11</v>
      </c>
      <c r="B12" s="6" t="s">
        <v>15</v>
      </c>
      <c r="C12" s="7">
        <v>95</v>
      </c>
      <c r="D12" s="7">
        <v>21</v>
      </c>
      <c r="E12" s="7">
        <f>VLOOKUP(B12,Sheet2!B$1:C$50,2,FALSE)</f>
        <v>82</v>
      </c>
      <c r="F12" s="7">
        <f t="shared" si="0"/>
        <v>198</v>
      </c>
      <c r="H12" s="12"/>
      <c r="I12" s="12"/>
    </row>
    <row r="13" spans="1:9" ht="8.4499999999999993" customHeight="1" x14ac:dyDescent="0.2">
      <c r="A13" s="5">
        <v>12</v>
      </c>
      <c r="B13" s="6" t="s">
        <v>16</v>
      </c>
      <c r="C13" s="7">
        <f>VLOOKUP(B13,Sheet1!B$1:C$50,2,FALSE)</f>
        <v>119</v>
      </c>
      <c r="D13" s="7">
        <v>39</v>
      </c>
      <c r="E13" s="7">
        <f>VLOOKUP(B13,Sheet2!B$1:C$50,2,FALSE)</f>
        <v>91</v>
      </c>
      <c r="F13" s="7">
        <f t="shared" si="0"/>
        <v>249</v>
      </c>
      <c r="H13" s="12"/>
      <c r="I13" s="12"/>
    </row>
    <row r="14" spans="1:9" ht="8.4499999999999993" customHeight="1" x14ac:dyDescent="0.2">
      <c r="A14" s="5">
        <v>13</v>
      </c>
      <c r="B14" s="6" t="s">
        <v>17</v>
      </c>
      <c r="C14" s="7">
        <f>VLOOKUP(B14,Sheet1!B$1:C$50,2,FALSE)</f>
        <v>192</v>
      </c>
      <c r="D14" s="7">
        <v>43</v>
      </c>
      <c r="E14" s="7">
        <v>183</v>
      </c>
      <c r="F14" s="7">
        <f t="shared" si="0"/>
        <v>418</v>
      </c>
      <c r="H14" s="12"/>
      <c r="I14" s="12"/>
    </row>
    <row r="15" spans="1:9" ht="8.4499999999999993" customHeight="1" x14ac:dyDescent="0.2">
      <c r="A15" s="5">
        <v>14</v>
      </c>
      <c r="B15" s="6" t="s">
        <v>18</v>
      </c>
      <c r="C15" s="7">
        <v>20</v>
      </c>
      <c r="D15" s="1"/>
      <c r="E15" s="7">
        <f>VLOOKUP(B15,Sheet2!B$1:C$50,2,FALSE)</f>
        <v>15</v>
      </c>
      <c r="F15" s="7">
        <f t="shared" si="0"/>
        <v>35</v>
      </c>
      <c r="H15" s="12"/>
      <c r="I15" s="12"/>
    </row>
    <row r="16" spans="1:9" ht="8.4499999999999993" customHeight="1" x14ac:dyDescent="0.2">
      <c r="A16" s="5">
        <v>15</v>
      </c>
      <c r="B16" s="6" t="s">
        <v>19</v>
      </c>
      <c r="C16" s="7">
        <f>VLOOKUP(B16,Sheet1!B$1:C$50,2,FALSE)</f>
        <v>72</v>
      </c>
      <c r="D16" s="7">
        <v>12</v>
      </c>
      <c r="E16" s="7">
        <f>VLOOKUP(B16,Sheet2!B$1:C$50,2,FALSE)</f>
        <v>76</v>
      </c>
      <c r="F16" s="7">
        <f t="shared" si="0"/>
        <v>160</v>
      </c>
      <c r="H16" s="12"/>
      <c r="I16" s="12"/>
    </row>
    <row r="17" spans="1:9" ht="8.4499999999999993" customHeight="1" x14ac:dyDescent="0.2">
      <c r="A17" s="5">
        <v>16</v>
      </c>
      <c r="B17" s="6" t="s">
        <v>20</v>
      </c>
      <c r="C17" s="7">
        <f>VLOOKUP(B17,Sheet1!B$1:C$50,2,FALSE)</f>
        <v>103</v>
      </c>
      <c r="D17" s="7">
        <v>35</v>
      </c>
      <c r="E17" s="7">
        <f>VLOOKUP(B17,Sheet2!B$1:C$50,2,FALSE)</f>
        <v>97</v>
      </c>
      <c r="F17" s="7">
        <f t="shared" si="0"/>
        <v>235</v>
      </c>
      <c r="H17" s="12"/>
      <c r="I17" s="12"/>
    </row>
    <row r="18" spans="1:9" ht="8.4499999999999993" customHeight="1" x14ac:dyDescent="0.2">
      <c r="A18" s="5">
        <v>17</v>
      </c>
      <c r="B18" s="6" t="s">
        <v>21</v>
      </c>
      <c r="C18" s="7">
        <f>VLOOKUP(B18,Sheet1!B$1:C$50,2,FALSE)</f>
        <v>280</v>
      </c>
      <c r="D18" s="7">
        <v>324</v>
      </c>
      <c r="E18" s="7">
        <v>387</v>
      </c>
      <c r="F18" s="7">
        <f t="shared" si="0"/>
        <v>991</v>
      </c>
      <c r="H18" s="12"/>
      <c r="I18" s="12"/>
    </row>
    <row r="19" spans="1:9" ht="8.4499999999999993" customHeight="1" x14ac:dyDescent="0.2">
      <c r="A19" s="5">
        <v>18</v>
      </c>
      <c r="B19" s="6" t="s">
        <v>22</v>
      </c>
      <c r="C19" s="7">
        <f>VLOOKUP(B19,Sheet1!B$1:C$50,2,FALSE)</f>
        <v>32</v>
      </c>
      <c r="D19" s="1"/>
      <c r="E19" s="7">
        <f>VLOOKUP(B19,Sheet2!B$1:C$50,2,FALSE)</f>
        <v>30</v>
      </c>
      <c r="F19" s="7">
        <f t="shared" si="0"/>
        <v>62</v>
      </c>
      <c r="H19" s="12"/>
      <c r="I19" s="12"/>
    </row>
    <row r="20" spans="1:9" ht="8.4499999999999993" customHeight="1" x14ac:dyDescent="0.2">
      <c r="A20" s="5">
        <v>19</v>
      </c>
      <c r="B20" s="6" t="s">
        <v>23</v>
      </c>
      <c r="C20" s="7">
        <f>VLOOKUP(B20,Sheet1!B$1:C$50,2,FALSE)</f>
        <v>112</v>
      </c>
      <c r="D20" s="7">
        <v>15</v>
      </c>
      <c r="E20" s="7">
        <f>VLOOKUP(B20,Sheet2!B$1:C$50,2,FALSE)</f>
        <v>76</v>
      </c>
      <c r="F20" s="7">
        <f t="shared" si="0"/>
        <v>203</v>
      </c>
      <c r="H20" s="12"/>
      <c r="I20" s="12"/>
    </row>
    <row r="21" spans="1:9" ht="8.4499999999999993" customHeight="1" x14ac:dyDescent="0.2">
      <c r="A21" s="1"/>
      <c r="B21" s="8" t="s">
        <v>24</v>
      </c>
      <c r="C21" s="9">
        <f>SUM(C4:C20)</f>
        <v>3994</v>
      </c>
      <c r="D21" s="9">
        <f t="shared" ref="D21:F21" si="1">SUM(D4:D20)</f>
        <v>3721</v>
      </c>
      <c r="E21" s="9">
        <f t="shared" si="1"/>
        <v>4689</v>
      </c>
      <c r="F21" s="9">
        <f t="shared" si="1"/>
        <v>12404</v>
      </c>
      <c r="H21" s="12"/>
      <c r="I21" s="12"/>
    </row>
    <row r="22" spans="1:9" ht="8.4499999999999993" customHeight="1" x14ac:dyDescent="0.2">
      <c r="A22" s="5">
        <v>21</v>
      </c>
      <c r="B22" s="6" t="s">
        <v>25</v>
      </c>
      <c r="C22" s="7">
        <v>1240</v>
      </c>
      <c r="D22" s="7">
        <v>1535</v>
      </c>
      <c r="E22" s="7">
        <v>2799</v>
      </c>
      <c r="F22" s="7">
        <f t="shared" si="0"/>
        <v>5574</v>
      </c>
      <c r="H22" s="12"/>
      <c r="I22" s="12"/>
    </row>
    <row r="23" spans="1:9" ht="8.4499999999999993" customHeight="1" x14ac:dyDescent="0.2">
      <c r="A23" s="1"/>
      <c r="B23" s="8" t="s">
        <v>24</v>
      </c>
      <c r="C23" s="9">
        <f>SUM(C22)</f>
        <v>1240</v>
      </c>
      <c r="D23" s="9">
        <f t="shared" ref="D23:E23" si="2">SUM(D22)</f>
        <v>1535</v>
      </c>
      <c r="E23" s="9">
        <f t="shared" si="2"/>
        <v>2799</v>
      </c>
      <c r="F23" s="7">
        <f t="shared" si="0"/>
        <v>5574</v>
      </c>
      <c r="H23" s="12"/>
      <c r="I23" s="12"/>
    </row>
    <row r="24" spans="1:9" ht="8.4499999999999993" customHeight="1" x14ac:dyDescent="0.2">
      <c r="A24" s="5">
        <v>22</v>
      </c>
      <c r="B24" s="6" t="s">
        <v>26</v>
      </c>
      <c r="C24" s="7">
        <v>1389</v>
      </c>
      <c r="D24" s="1"/>
      <c r="E24" s="7">
        <v>282</v>
      </c>
      <c r="F24" s="7">
        <f t="shared" si="0"/>
        <v>1671</v>
      </c>
      <c r="H24" s="12"/>
      <c r="I24" s="12"/>
    </row>
    <row r="25" spans="1:9" ht="8.4499999999999993" customHeight="1" x14ac:dyDescent="0.2">
      <c r="A25" s="5">
        <v>23</v>
      </c>
      <c r="B25" s="6" t="s">
        <v>27</v>
      </c>
      <c r="C25" s="7">
        <f>VLOOKUP(B25,Sheet1!B$1:C$50,2,FALSE)</f>
        <v>181</v>
      </c>
      <c r="D25" s="1"/>
      <c r="E25" s="7">
        <f>VLOOKUP(B25,Sheet2!B$1:C$50,2,FALSE)</f>
        <v>0</v>
      </c>
      <c r="F25" s="7">
        <f t="shared" si="0"/>
        <v>181</v>
      </c>
      <c r="H25" s="12"/>
      <c r="I25" s="12"/>
    </row>
    <row r="26" spans="1:9" ht="8.4499999999999993" customHeight="1" x14ac:dyDescent="0.2">
      <c r="A26" s="5">
        <v>24</v>
      </c>
      <c r="B26" s="6" t="s">
        <v>28</v>
      </c>
      <c r="C26" s="7">
        <f>VLOOKUP(B26,Sheet1!B$1:C$50,2,FALSE)</f>
        <v>29</v>
      </c>
      <c r="D26" s="1"/>
      <c r="E26" s="7">
        <f>VLOOKUP(B26,Sheet2!B$1:C$50,2,FALSE)</f>
        <v>27</v>
      </c>
      <c r="F26" s="7">
        <f t="shared" si="0"/>
        <v>56</v>
      </c>
    </row>
    <row r="27" spans="1:9" ht="8.4499999999999993" customHeight="1" x14ac:dyDescent="0.2">
      <c r="A27" s="1"/>
      <c r="B27" s="8" t="s">
        <v>24</v>
      </c>
      <c r="C27" s="9">
        <f>SUM(C24:C26)</f>
        <v>1599</v>
      </c>
      <c r="D27" s="9">
        <f t="shared" ref="D27:E27" si="3">SUM(D24:D26)</f>
        <v>0</v>
      </c>
      <c r="E27" s="9">
        <f t="shared" si="3"/>
        <v>309</v>
      </c>
      <c r="F27" s="7">
        <f t="shared" si="0"/>
        <v>1908</v>
      </c>
    </row>
    <row r="28" spans="1:9" ht="8.4499999999999993" customHeight="1" x14ac:dyDescent="0.2">
      <c r="A28" s="5">
        <v>25</v>
      </c>
      <c r="B28" s="6" t="s">
        <v>29</v>
      </c>
      <c r="C28" s="7">
        <f>VLOOKUP(B28,Sheet1!B$1:C$50,2,FALSE)</f>
        <v>504</v>
      </c>
      <c r="D28" s="7">
        <v>875</v>
      </c>
      <c r="E28" s="7">
        <f>VLOOKUP(B28,Sheet2!B$1:C$50,2,FALSE)</f>
        <v>20</v>
      </c>
      <c r="F28" s="7">
        <f t="shared" si="0"/>
        <v>1399</v>
      </c>
    </row>
    <row r="29" spans="1:9" ht="8.4499999999999993" customHeight="1" x14ac:dyDescent="0.2">
      <c r="A29" s="5">
        <v>27</v>
      </c>
      <c r="B29" s="6" t="s">
        <v>30</v>
      </c>
      <c r="C29" s="7">
        <f>VLOOKUP(B29,Sheet1!B$1:C$50,2,FALSE)</f>
        <v>267</v>
      </c>
      <c r="D29" s="7">
        <v>274</v>
      </c>
      <c r="E29" s="7">
        <f>VLOOKUP(B29,Sheet2!B$1:C$50,2,FALSE)</f>
        <v>0</v>
      </c>
      <c r="F29" s="7">
        <f t="shared" si="0"/>
        <v>541</v>
      </c>
    </row>
    <row r="30" spans="1:9" ht="8.4499999999999993" customHeight="1" x14ac:dyDescent="0.2">
      <c r="A30" s="1"/>
      <c r="B30" s="8" t="s">
        <v>24</v>
      </c>
      <c r="C30" s="9">
        <f>SUM(C28:C29)</f>
        <v>771</v>
      </c>
      <c r="D30" s="9">
        <f t="shared" ref="D30:E30" si="4">SUM(D28:D29)</f>
        <v>1149</v>
      </c>
      <c r="E30" s="9">
        <f t="shared" si="4"/>
        <v>20</v>
      </c>
      <c r="F30" s="7">
        <f t="shared" si="0"/>
        <v>1940</v>
      </c>
    </row>
    <row r="31" spans="1:9" ht="8.4499999999999993" customHeight="1" x14ac:dyDescent="0.2">
      <c r="A31" s="5">
        <v>28</v>
      </c>
      <c r="B31" s="6" t="s">
        <v>31</v>
      </c>
      <c r="C31" s="7">
        <v>335</v>
      </c>
      <c r="D31" s="7">
        <v>9</v>
      </c>
      <c r="E31" s="7">
        <f>VLOOKUP(B31,Sheet2!B$1:C$50,2,FALSE)</f>
        <v>1095</v>
      </c>
      <c r="F31" s="7">
        <f t="shared" si="0"/>
        <v>1439</v>
      </c>
    </row>
    <row r="32" spans="1:9" ht="8.4499999999999993" customHeight="1" x14ac:dyDescent="0.2">
      <c r="A32" s="5">
        <v>29</v>
      </c>
      <c r="B32" s="6" t="s">
        <v>32</v>
      </c>
      <c r="C32" s="7">
        <f>VLOOKUP(B32,Sheet1!B$1:C$50,2,FALSE)</f>
        <v>6</v>
      </c>
      <c r="D32" s="1"/>
      <c r="E32" s="7">
        <f>VLOOKUP(B32,Sheet2!B$1:C$50,2,FALSE)</f>
        <v>4</v>
      </c>
      <c r="F32" s="7">
        <f t="shared" si="0"/>
        <v>10</v>
      </c>
    </row>
    <row r="33" spans="1:9" ht="8.4499999999999993" customHeight="1" x14ac:dyDescent="0.2">
      <c r="A33" s="5">
        <v>30</v>
      </c>
      <c r="B33" s="6" t="s">
        <v>33</v>
      </c>
      <c r="C33" s="7">
        <f>VLOOKUP(B33,Sheet1!B$1:C$50,2,FALSE)</f>
        <v>12</v>
      </c>
      <c r="D33" s="1"/>
      <c r="E33" s="7">
        <f>VLOOKUP(B33,Sheet2!B$1:C$50,2,FALSE)</f>
        <v>19</v>
      </c>
      <c r="F33" s="7">
        <f t="shared" si="0"/>
        <v>31</v>
      </c>
    </row>
    <row r="34" spans="1:9" ht="8.4499999999999993" customHeight="1" x14ac:dyDescent="0.2">
      <c r="A34" s="5">
        <v>31</v>
      </c>
      <c r="B34" s="6" t="s">
        <v>34</v>
      </c>
      <c r="C34" s="7">
        <f>VLOOKUP(B34,Sheet1!B$1:C$50,2,FALSE)</f>
        <v>27</v>
      </c>
      <c r="D34" s="1"/>
      <c r="E34" s="7">
        <f>VLOOKUP(B34,Sheet2!B$1:C$50,2,FALSE)</f>
        <v>25</v>
      </c>
      <c r="F34" s="7">
        <f t="shared" si="0"/>
        <v>52</v>
      </c>
    </row>
    <row r="35" spans="1:9" ht="8.4499999999999993" customHeight="1" x14ac:dyDescent="0.2">
      <c r="A35" s="5">
        <v>32</v>
      </c>
      <c r="B35" s="6" t="s">
        <v>35</v>
      </c>
      <c r="C35" s="7">
        <f>VLOOKUP(B35,Sheet1!B$1:C$50,2,FALSE)</f>
        <v>5</v>
      </c>
      <c r="D35" s="1"/>
      <c r="E35" s="7">
        <f>VLOOKUP(B35,Sheet2!B$1:C$50,2,FALSE)</f>
        <v>6</v>
      </c>
      <c r="F35" s="7">
        <f t="shared" si="0"/>
        <v>11</v>
      </c>
    </row>
    <row r="36" spans="1:9" ht="8.4499999999999993" customHeight="1" x14ac:dyDescent="0.2">
      <c r="A36" s="5">
        <v>33</v>
      </c>
      <c r="B36" s="6" t="s">
        <v>36</v>
      </c>
      <c r="C36" s="7">
        <f>VLOOKUP(B36,Sheet1!B$1:C$50,2,FALSE)</f>
        <v>46</v>
      </c>
      <c r="D36" s="1"/>
      <c r="E36" s="7">
        <f>VLOOKUP(B36,Sheet2!B$1:C$50,2,FALSE)</f>
        <v>53</v>
      </c>
      <c r="F36" s="7">
        <f t="shared" si="0"/>
        <v>99</v>
      </c>
    </row>
    <row r="37" spans="1:9" ht="8.4499999999999993" customHeight="1" x14ac:dyDescent="0.2">
      <c r="A37" s="5">
        <v>34</v>
      </c>
      <c r="B37" s="6" t="s">
        <v>37</v>
      </c>
      <c r="C37" s="7">
        <v>435</v>
      </c>
      <c r="D37" s="7">
        <v>12</v>
      </c>
      <c r="E37" s="7">
        <v>1214</v>
      </c>
      <c r="F37" s="7">
        <f t="shared" si="0"/>
        <v>1661</v>
      </c>
    </row>
    <row r="38" spans="1:9" ht="8.4499999999999993" customHeight="1" x14ac:dyDescent="0.2">
      <c r="A38" s="5">
        <v>35</v>
      </c>
      <c r="B38" s="6" t="s">
        <v>38</v>
      </c>
      <c r="C38" s="7">
        <f>VLOOKUP(B38,Sheet1!B$1:C$50,2,FALSE)</f>
        <v>344</v>
      </c>
      <c r="D38" s="7">
        <v>423</v>
      </c>
      <c r="E38" s="7">
        <f>VLOOKUP(B38,Sheet2!B$1:C$50,2,FALSE)</f>
        <v>721</v>
      </c>
      <c r="F38" s="7">
        <f t="shared" si="0"/>
        <v>1488</v>
      </c>
    </row>
    <row r="39" spans="1:9" ht="8.4499999999999993" customHeight="1" x14ac:dyDescent="0.2">
      <c r="A39" s="5">
        <v>10</v>
      </c>
      <c r="B39" s="6" t="s">
        <v>14</v>
      </c>
      <c r="C39" s="7">
        <f>VLOOKUP(B39,Sheet1!B$1:C$50,2,FALSE)</f>
        <v>112</v>
      </c>
      <c r="D39" s="7">
        <v>0</v>
      </c>
      <c r="E39" s="7">
        <f>VLOOKUP(B39,Sheet2!B$1:C$50,2,FALSE)</f>
        <v>248</v>
      </c>
      <c r="F39" s="7">
        <f t="shared" si="0"/>
        <v>360</v>
      </c>
      <c r="H39" s="12"/>
      <c r="I39" s="12"/>
    </row>
    <row r="40" spans="1:9" ht="8.4499999999999993" customHeight="1" x14ac:dyDescent="0.2">
      <c r="A40" s="5"/>
      <c r="B40" s="6" t="s">
        <v>90</v>
      </c>
      <c r="C40" s="7">
        <v>52</v>
      </c>
      <c r="D40" s="7"/>
      <c r="E40" s="7">
        <v>28</v>
      </c>
      <c r="F40" s="7">
        <f t="shared" si="0"/>
        <v>80</v>
      </c>
    </row>
    <row r="41" spans="1:9" ht="8.4499999999999993" customHeight="1" x14ac:dyDescent="0.2">
      <c r="A41" s="5">
        <v>36</v>
      </c>
      <c r="B41" s="6" t="s">
        <v>39</v>
      </c>
      <c r="C41" s="7">
        <v>136</v>
      </c>
      <c r="D41" s="13">
        <v>10</v>
      </c>
      <c r="E41" s="7">
        <v>179</v>
      </c>
      <c r="F41" s="7">
        <f t="shared" si="0"/>
        <v>325</v>
      </c>
    </row>
    <row r="42" spans="1:9" ht="8.4499999999999993" customHeight="1" x14ac:dyDescent="0.2">
      <c r="A42" s="5">
        <v>37</v>
      </c>
      <c r="B42" s="6" t="s">
        <v>40</v>
      </c>
      <c r="C42" s="7">
        <f>VLOOKUP(B42,Sheet1!B$1:C$50,2,FALSE)</f>
        <v>4</v>
      </c>
      <c r="D42" s="1"/>
      <c r="E42" s="7">
        <f>VLOOKUP(B42,Sheet2!B$1:C$50,2,FALSE)</f>
        <v>1</v>
      </c>
      <c r="F42" s="7">
        <f t="shared" si="0"/>
        <v>5</v>
      </c>
    </row>
    <row r="43" spans="1:9" ht="8.4499999999999993" customHeight="1" x14ac:dyDescent="0.2">
      <c r="A43" s="5">
        <v>38</v>
      </c>
      <c r="B43" s="6" t="s">
        <v>41</v>
      </c>
      <c r="C43" s="7">
        <f>VLOOKUP(B43,Sheet1!B$1:C$50,2,FALSE)</f>
        <v>11</v>
      </c>
      <c r="D43" s="1"/>
      <c r="E43" s="7">
        <v>11</v>
      </c>
      <c r="F43" s="7">
        <f t="shared" si="0"/>
        <v>22</v>
      </c>
    </row>
    <row r="44" spans="1:9" ht="8.4499999999999993" customHeight="1" x14ac:dyDescent="0.2">
      <c r="A44" s="5">
        <v>39</v>
      </c>
      <c r="B44" s="6" t="s">
        <v>42</v>
      </c>
      <c r="C44" s="7">
        <f>VLOOKUP(B44,Sheet1!B$1:C$50,2,FALSE)</f>
        <v>15</v>
      </c>
      <c r="D44" s="1"/>
      <c r="E44" s="7">
        <f>VLOOKUP(B44,Sheet2!B$1:C$50,2,FALSE)</f>
        <v>13</v>
      </c>
      <c r="F44" s="7">
        <f t="shared" si="0"/>
        <v>28</v>
      </c>
    </row>
    <row r="45" spans="1:9" ht="8.4499999999999993" customHeight="1" x14ac:dyDescent="0.2">
      <c r="A45" s="5">
        <v>40</v>
      </c>
      <c r="B45" s="6" t="s">
        <v>43</v>
      </c>
      <c r="C45" s="7">
        <v>145</v>
      </c>
      <c r="D45" s="1"/>
      <c r="E45" s="7">
        <v>196</v>
      </c>
      <c r="F45" s="7">
        <f t="shared" si="0"/>
        <v>341</v>
      </c>
    </row>
    <row r="46" spans="1:9" ht="8.4499999999999993" customHeight="1" x14ac:dyDescent="0.2">
      <c r="A46" s="5">
        <v>41</v>
      </c>
      <c r="B46" s="6" t="s">
        <v>44</v>
      </c>
      <c r="C46" s="7">
        <f>VLOOKUP(B46,Sheet1!B$1:C$50,2,FALSE)</f>
        <v>13</v>
      </c>
      <c r="D46" s="1"/>
      <c r="E46" s="7">
        <f>VLOOKUP(B46,Sheet2!B$1:C$50,2,FALSE)</f>
        <v>16</v>
      </c>
      <c r="F46" s="7">
        <f t="shared" si="0"/>
        <v>29</v>
      </c>
    </row>
    <row r="47" spans="1:9" ht="8.4499999999999993" customHeight="1" x14ac:dyDescent="0.2">
      <c r="A47" s="5">
        <v>42</v>
      </c>
      <c r="B47" s="6" t="s">
        <v>45</v>
      </c>
      <c r="C47" s="7">
        <f>VLOOKUP(B47,Sheet1!B$1:C$50,2,FALSE)</f>
        <v>26</v>
      </c>
      <c r="D47" s="1"/>
      <c r="E47" s="7">
        <v>21</v>
      </c>
      <c r="F47" s="7">
        <f t="shared" si="0"/>
        <v>47</v>
      </c>
    </row>
    <row r="48" spans="1:9" ht="8.4499999999999993" customHeight="1" x14ac:dyDescent="0.2">
      <c r="A48" s="5">
        <v>43</v>
      </c>
      <c r="B48" s="6" t="s">
        <v>46</v>
      </c>
      <c r="C48" s="7">
        <v>19</v>
      </c>
      <c r="D48" s="1"/>
      <c r="E48" s="7">
        <f>VLOOKUP(B48,Sheet2!B$1:C$50,2,FALSE)</f>
        <v>26</v>
      </c>
      <c r="F48" s="7">
        <f t="shared" si="0"/>
        <v>45</v>
      </c>
    </row>
    <row r="49" spans="1:6" ht="8.4499999999999993" customHeight="1" x14ac:dyDescent="0.2">
      <c r="A49" s="5">
        <v>44</v>
      </c>
      <c r="B49" s="6" t="s">
        <v>47</v>
      </c>
      <c r="C49" s="7">
        <f>VLOOKUP(B49,Sheet1!B$1:C$50,2,FALSE)</f>
        <v>21</v>
      </c>
      <c r="D49" s="1"/>
      <c r="E49" s="7">
        <f>VLOOKUP(B49,Sheet2!B$1:C$50,2,FALSE)</f>
        <v>23</v>
      </c>
      <c r="F49" s="7">
        <f t="shared" si="0"/>
        <v>44</v>
      </c>
    </row>
    <row r="50" spans="1:6" ht="8.4499999999999993" customHeight="1" x14ac:dyDescent="0.2">
      <c r="A50" s="5">
        <v>45</v>
      </c>
      <c r="B50" s="6" t="s">
        <v>48</v>
      </c>
      <c r="C50" s="7">
        <f>VLOOKUP(B50,Sheet1!B$1:C$50,2,FALSE)</f>
        <v>105</v>
      </c>
      <c r="D50" s="1"/>
      <c r="E50" s="7">
        <v>93</v>
      </c>
      <c r="F50" s="7">
        <f t="shared" si="0"/>
        <v>198</v>
      </c>
    </row>
    <row r="51" spans="1:6" ht="8.4499999999999993" customHeight="1" x14ac:dyDescent="0.2">
      <c r="A51" s="5">
        <v>46</v>
      </c>
      <c r="B51" s="6" t="s">
        <v>49</v>
      </c>
      <c r="C51" s="7">
        <f>VLOOKUP(B51,Sheet1!B$1:C$50,2,FALSE)</f>
        <v>121</v>
      </c>
      <c r="D51" s="1"/>
      <c r="E51" s="7">
        <f>VLOOKUP(B51,Sheet2!B$1:C$50,2,FALSE)</f>
        <v>27</v>
      </c>
      <c r="F51" s="7">
        <f t="shared" si="0"/>
        <v>148</v>
      </c>
    </row>
    <row r="52" spans="1:6" ht="8.4499999999999993" customHeight="1" x14ac:dyDescent="0.2">
      <c r="A52" s="1"/>
      <c r="B52" s="8" t="s">
        <v>24</v>
      </c>
      <c r="C52" s="9">
        <f>SUM(C31:C51)</f>
        <v>1990</v>
      </c>
      <c r="D52" s="9">
        <f t="shared" ref="D52:E52" si="5">SUM(D31:D51)</f>
        <v>454</v>
      </c>
      <c r="E52" s="9">
        <f t="shared" si="5"/>
        <v>4019</v>
      </c>
      <c r="F52" s="7">
        <f t="shared" si="0"/>
        <v>6463</v>
      </c>
    </row>
    <row r="53" spans="1:6" ht="9.6" customHeight="1" x14ac:dyDescent="0.2">
      <c r="A53" s="5">
        <v>47</v>
      </c>
      <c r="B53" s="6" t="s">
        <v>50</v>
      </c>
      <c r="C53" s="7">
        <f>VLOOKUP(B53,Sheet1!B$1:C$50,2,FALSE)</f>
        <v>58</v>
      </c>
      <c r="D53" s="7">
        <v>0</v>
      </c>
      <c r="E53" s="7">
        <f>VLOOKUP(B53,Sheet2!B$1:C$50,2,FALSE)</f>
        <v>23</v>
      </c>
      <c r="F53" s="7">
        <f t="shared" si="0"/>
        <v>81</v>
      </c>
    </row>
    <row r="54" spans="1:6" ht="9.6" customHeight="1" x14ac:dyDescent="0.2">
      <c r="A54" s="5">
        <v>48</v>
      </c>
      <c r="B54" s="6" t="s">
        <v>51</v>
      </c>
      <c r="C54" s="7">
        <v>41</v>
      </c>
      <c r="D54" s="1"/>
      <c r="E54" s="7">
        <v>28</v>
      </c>
      <c r="F54" s="7">
        <f t="shared" si="0"/>
        <v>69</v>
      </c>
    </row>
    <row r="55" spans="1:6" ht="9.6" customHeight="1" x14ac:dyDescent="0.2">
      <c r="A55" s="5">
        <v>49</v>
      </c>
      <c r="B55" s="6" t="s">
        <v>52</v>
      </c>
      <c r="C55" s="7">
        <f>VLOOKUP(B55,Sheet1!B$1:C$50,2,FALSE)</f>
        <v>25</v>
      </c>
      <c r="D55" s="1"/>
      <c r="E55" s="7">
        <f>VLOOKUP(B55,Sheet2!B$1:C$50,2,FALSE)</f>
        <v>6</v>
      </c>
      <c r="F55" s="7">
        <f t="shared" si="0"/>
        <v>31</v>
      </c>
    </row>
    <row r="56" spans="1:6" ht="9.6" customHeight="1" x14ac:dyDescent="0.2">
      <c r="A56" s="5">
        <v>50</v>
      </c>
      <c r="B56" s="6" t="s">
        <v>53</v>
      </c>
      <c r="C56" s="7">
        <f>VLOOKUP(B56,Sheet1!B$1:C$50,2,FALSE)</f>
        <v>40</v>
      </c>
      <c r="D56" s="1"/>
      <c r="E56" s="7">
        <f>VLOOKUP(B56,Sheet2!B$1:C$50,2,FALSE)</f>
        <v>40</v>
      </c>
      <c r="F56" s="7">
        <f t="shared" si="0"/>
        <v>80</v>
      </c>
    </row>
    <row r="57" spans="1:6" ht="10.5" customHeight="1" x14ac:dyDescent="0.2">
      <c r="A57" s="5">
        <v>51</v>
      </c>
      <c r="B57" s="6" t="s">
        <v>54</v>
      </c>
      <c r="C57" s="7">
        <f>VLOOKUP(B57,Sheet1!B$1:C$50,2,FALSE)</f>
        <v>35</v>
      </c>
      <c r="D57" s="9">
        <v>0</v>
      </c>
      <c r="E57" s="7">
        <f>VLOOKUP(B57,Sheet2!B$1:C$50,2,FALSE)</f>
        <v>1</v>
      </c>
      <c r="F57" s="7">
        <f t="shared" si="0"/>
        <v>36</v>
      </c>
    </row>
    <row r="58" spans="1:6" ht="10.35" customHeight="1" x14ac:dyDescent="0.2">
      <c r="A58" s="5">
        <v>52</v>
      </c>
      <c r="B58" s="6" t="s">
        <v>55</v>
      </c>
      <c r="C58" s="7">
        <f>VLOOKUP(B58,Sheet1!B$1:C$50,2,FALSE)</f>
        <v>83</v>
      </c>
      <c r="D58" s="1"/>
      <c r="E58" s="7">
        <f>VLOOKUP(B58,Sheet2!B$1:C$50,2,FALSE)</f>
        <v>21</v>
      </c>
      <c r="F58" s="7">
        <f t="shared" si="0"/>
        <v>104</v>
      </c>
    </row>
    <row r="59" spans="1:6" ht="10.35" customHeight="1" x14ac:dyDescent="0.2">
      <c r="A59" s="1"/>
      <c r="B59" s="11" t="s">
        <v>56</v>
      </c>
      <c r="C59" s="10">
        <f>SUM(C53:C58)</f>
        <v>282</v>
      </c>
      <c r="D59" s="10">
        <v>0</v>
      </c>
      <c r="E59" s="10">
        <f>SUM(E53:E58)</f>
        <v>119</v>
      </c>
      <c r="F59" s="7">
        <f t="shared" si="0"/>
        <v>401</v>
      </c>
    </row>
    <row r="60" spans="1:6" ht="10.35" customHeight="1" x14ac:dyDescent="0.2">
      <c r="A60" s="1"/>
      <c r="B60" s="11" t="s">
        <v>57</v>
      </c>
      <c r="C60" s="10">
        <f>C59+C52+C30+C27+C23+C21</f>
        <v>9876</v>
      </c>
      <c r="D60" s="10">
        <f>D59+D52+D30+D23+D21</f>
        <v>6859</v>
      </c>
      <c r="E60" s="10">
        <f>E59+E52+E30+E27+E23+E21</f>
        <v>11955</v>
      </c>
      <c r="F60" s="10">
        <f t="shared" si="0"/>
        <v>28690</v>
      </c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5" workbookViewId="0">
      <selection activeCell="B33" sqref="B33"/>
    </sheetView>
  </sheetViews>
  <sheetFormatPr defaultRowHeight="12.75" x14ac:dyDescent="0.2"/>
  <cols>
    <col min="2" max="2" width="39.1640625" customWidth="1"/>
  </cols>
  <sheetData>
    <row r="1" spans="1:3" ht="20.25" x14ac:dyDescent="0.2">
      <c r="A1" s="18">
        <v>1</v>
      </c>
      <c r="B1" s="17" t="s">
        <v>58</v>
      </c>
      <c r="C1" s="19">
        <v>62</v>
      </c>
    </row>
    <row r="2" spans="1:3" ht="20.25" x14ac:dyDescent="0.2">
      <c r="A2" s="18">
        <v>2</v>
      </c>
      <c r="B2" s="17" t="s">
        <v>59</v>
      </c>
      <c r="C2" s="19">
        <v>67</v>
      </c>
    </row>
    <row r="3" spans="1:3" ht="20.25" x14ac:dyDescent="0.2">
      <c r="A3" s="18">
        <v>3</v>
      </c>
      <c r="B3" s="17" t="s">
        <v>60</v>
      </c>
      <c r="C3" s="19">
        <v>1743</v>
      </c>
    </row>
    <row r="4" spans="1:3" ht="20.25" x14ac:dyDescent="0.2">
      <c r="A4" s="18">
        <v>4</v>
      </c>
      <c r="B4" s="17" t="s">
        <v>61</v>
      </c>
      <c r="C4" s="19">
        <v>384</v>
      </c>
    </row>
    <row r="5" spans="1:3" ht="20.25" x14ac:dyDescent="0.2">
      <c r="A5" s="18">
        <v>5</v>
      </c>
      <c r="B5" s="17" t="s">
        <v>62</v>
      </c>
      <c r="C5" s="19">
        <v>67</v>
      </c>
    </row>
    <row r="6" spans="1:3" ht="20.25" x14ac:dyDescent="0.2">
      <c r="A6" s="18">
        <v>6</v>
      </c>
      <c r="B6" s="17" t="s">
        <v>63</v>
      </c>
      <c r="C6" s="19">
        <v>160</v>
      </c>
    </row>
    <row r="7" spans="1:3" ht="20.25" x14ac:dyDescent="0.2">
      <c r="A7" s="18">
        <v>7</v>
      </c>
      <c r="B7" s="17" t="s">
        <v>64</v>
      </c>
      <c r="C7" s="19">
        <v>323</v>
      </c>
    </row>
    <row r="8" spans="1:3" ht="20.25" x14ac:dyDescent="0.2">
      <c r="A8" s="18">
        <v>8</v>
      </c>
      <c r="B8" s="17" t="s">
        <v>65</v>
      </c>
      <c r="C8" s="19">
        <v>166</v>
      </c>
    </row>
    <row r="9" spans="1:3" ht="20.25" x14ac:dyDescent="0.2">
      <c r="A9" s="18">
        <v>9</v>
      </c>
      <c r="B9" s="17" t="s">
        <v>66</v>
      </c>
      <c r="C9" s="19">
        <v>97</v>
      </c>
    </row>
    <row r="10" spans="1:3" ht="20.25" x14ac:dyDescent="0.2">
      <c r="A10" s="18">
        <v>10</v>
      </c>
      <c r="B10" s="17" t="s">
        <v>67</v>
      </c>
      <c r="C10" s="19">
        <v>119</v>
      </c>
    </row>
    <row r="11" spans="1:3" ht="20.25" x14ac:dyDescent="0.2">
      <c r="A11" s="18">
        <v>11</v>
      </c>
      <c r="B11" s="17" t="s">
        <v>68</v>
      </c>
      <c r="C11" s="19">
        <v>192</v>
      </c>
    </row>
    <row r="12" spans="1:3" ht="20.25" x14ac:dyDescent="0.2">
      <c r="A12" s="18">
        <v>12</v>
      </c>
      <c r="B12" s="17" t="s">
        <v>69</v>
      </c>
      <c r="C12" s="19">
        <v>19</v>
      </c>
    </row>
    <row r="13" spans="1:3" ht="20.25" x14ac:dyDescent="0.2">
      <c r="A13" s="18">
        <v>13</v>
      </c>
      <c r="B13" s="17" t="s">
        <v>70</v>
      </c>
      <c r="C13" s="19">
        <v>72</v>
      </c>
    </row>
    <row r="14" spans="1:3" ht="20.25" x14ac:dyDescent="0.2">
      <c r="A14" s="18">
        <v>14</v>
      </c>
      <c r="B14" s="17" t="s">
        <v>71</v>
      </c>
      <c r="C14" s="19">
        <v>103</v>
      </c>
    </row>
    <row r="15" spans="1:3" ht="20.25" x14ac:dyDescent="0.2">
      <c r="A15" s="18">
        <v>15</v>
      </c>
      <c r="B15" s="17" t="s">
        <v>72</v>
      </c>
      <c r="C15" s="19">
        <v>280</v>
      </c>
    </row>
    <row r="16" spans="1:3" ht="20.25" x14ac:dyDescent="0.2">
      <c r="A16" s="18">
        <v>16</v>
      </c>
      <c r="B16" s="17" t="s">
        <v>73</v>
      </c>
      <c r="C16" s="19">
        <v>32</v>
      </c>
    </row>
    <row r="17" spans="1:3" ht="20.25" x14ac:dyDescent="0.2">
      <c r="A17" s="18">
        <v>17</v>
      </c>
      <c r="B17" s="17" t="s">
        <v>74</v>
      </c>
      <c r="C17" s="19">
        <v>112</v>
      </c>
    </row>
    <row r="18" spans="1:3" ht="20.25" x14ac:dyDescent="0.2">
      <c r="A18" s="18">
        <v>1</v>
      </c>
      <c r="B18" s="17" t="s">
        <v>75</v>
      </c>
      <c r="C18" s="19">
        <v>1238</v>
      </c>
    </row>
    <row r="19" spans="1:3" ht="20.25" x14ac:dyDescent="0.2">
      <c r="A19" s="18">
        <v>1</v>
      </c>
      <c r="B19" s="17" t="s">
        <v>76</v>
      </c>
      <c r="C19" s="19">
        <v>1388</v>
      </c>
    </row>
    <row r="20" spans="1:3" ht="20.25" x14ac:dyDescent="0.2">
      <c r="A20" s="18">
        <v>2</v>
      </c>
      <c r="B20" s="17" t="s">
        <v>77</v>
      </c>
      <c r="C20" s="19">
        <v>181</v>
      </c>
    </row>
    <row r="21" spans="1:3" ht="20.25" x14ac:dyDescent="0.2">
      <c r="A21" s="18">
        <v>3</v>
      </c>
      <c r="B21" s="17" t="s">
        <v>78</v>
      </c>
      <c r="C21" s="19">
        <v>29</v>
      </c>
    </row>
    <row r="22" spans="1:3" ht="20.25" x14ac:dyDescent="0.2">
      <c r="A22" s="18">
        <v>1</v>
      </c>
      <c r="B22" s="17" t="s">
        <v>79</v>
      </c>
      <c r="C22" s="19">
        <v>504</v>
      </c>
    </row>
    <row r="23" spans="1:3" ht="20.25" x14ac:dyDescent="0.2">
      <c r="A23" s="18">
        <v>3</v>
      </c>
      <c r="B23" s="17" t="s">
        <v>80</v>
      </c>
      <c r="C23" s="19">
        <v>267</v>
      </c>
    </row>
    <row r="24" spans="1:3" ht="20.25" x14ac:dyDescent="0.2">
      <c r="A24" s="18">
        <v>1</v>
      </c>
      <c r="B24" s="17" t="s">
        <v>81</v>
      </c>
      <c r="C24" s="19">
        <v>327</v>
      </c>
    </row>
    <row r="25" spans="1:3" ht="20.25" x14ac:dyDescent="0.2">
      <c r="A25" s="18">
        <v>2</v>
      </c>
      <c r="B25" s="17" t="s">
        <v>82</v>
      </c>
      <c r="C25" s="19">
        <v>6</v>
      </c>
    </row>
    <row r="26" spans="1:3" ht="20.25" x14ac:dyDescent="0.2">
      <c r="A26" s="18">
        <v>3</v>
      </c>
      <c r="B26" s="17" t="s">
        <v>83</v>
      </c>
      <c r="C26" s="19">
        <v>12</v>
      </c>
    </row>
    <row r="27" spans="1:3" ht="20.25" x14ac:dyDescent="0.2">
      <c r="A27" s="18">
        <v>4</v>
      </c>
      <c r="B27" s="17" t="s">
        <v>84</v>
      </c>
      <c r="C27" s="19">
        <v>27</v>
      </c>
    </row>
    <row r="28" spans="1:3" ht="20.25" x14ac:dyDescent="0.2">
      <c r="A28" s="18">
        <v>5</v>
      </c>
      <c r="B28" s="17" t="s">
        <v>85</v>
      </c>
      <c r="C28" s="19">
        <v>5</v>
      </c>
    </row>
    <row r="29" spans="1:3" ht="20.25" x14ac:dyDescent="0.2">
      <c r="A29" s="18">
        <v>6</v>
      </c>
      <c r="B29" s="17" t="s">
        <v>86</v>
      </c>
      <c r="C29" s="19">
        <v>46</v>
      </c>
    </row>
    <row r="30" spans="1:3" ht="20.25" x14ac:dyDescent="0.2">
      <c r="A30" s="18">
        <v>7</v>
      </c>
      <c r="B30" s="17" t="s">
        <v>87</v>
      </c>
      <c r="C30" s="19">
        <v>415</v>
      </c>
    </row>
    <row r="31" spans="1:3" ht="20.25" x14ac:dyDescent="0.2">
      <c r="A31" s="18">
        <v>8</v>
      </c>
      <c r="B31" s="17" t="s">
        <v>88</v>
      </c>
      <c r="C31" s="19">
        <v>344</v>
      </c>
    </row>
    <row r="32" spans="1:3" ht="20.25" x14ac:dyDescent="0.2">
      <c r="A32" s="18">
        <v>9</v>
      </c>
      <c r="B32" s="17" t="s">
        <v>89</v>
      </c>
      <c r="C32" s="19">
        <v>112</v>
      </c>
    </row>
    <row r="33" spans="1:3" ht="20.25" x14ac:dyDescent="0.2">
      <c r="A33" s="18">
        <v>10</v>
      </c>
      <c r="B33" s="17" t="s">
        <v>90</v>
      </c>
      <c r="C33" s="19">
        <v>41</v>
      </c>
    </row>
    <row r="34" spans="1:3" ht="20.25" x14ac:dyDescent="0.2">
      <c r="A34" s="18">
        <v>11</v>
      </c>
      <c r="B34" s="17" t="s">
        <v>91</v>
      </c>
      <c r="C34" s="19">
        <v>134</v>
      </c>
    </row>
    <row r="35" spans="1:3" ht="20.25" x14ac:dyDescent="0.2">
      <c r="A35" s="18">
        <v>12</v>
      </c>
      <c r="B35" s="17" t="s">
        <v>92</v>
      </c>
      <c r="C35" s="19">
        <v>4</v>
      </c>
    </row>
    <row r="36" spans="1:3" ht="20.25" x14ac:dyDescent="0.2">
      <c r="A36" s="18">
        <v>13</v>
      </c>
      <c r="B36" s="17" t="s">
        <v>93</v>
      </c>
      <c r="C36" s="19">
        <v>11</v>
      </c>
    </row>
    <row r="37" spans="1:3" ht="20.25" x14ac:dyDescent="0.2">
      <c r="A37" s="18">
        <v>14</v>
      </c>
      <c r="B37" s="17" t="s">
        <v>94</v>
      </c>
      <c r="C37" s="19">
        <v>15</v>
      </c>
    </row>
    <row r="38" spans="1:3" ht="20.25" x14ac:dyDescent="0.2">
      <c r="A38" s="18">
        <v>15</v>
      </c>
      <c r="B38" s="17" t="s">
        <v>95</v>
      </c>
      <c r="C38" s="19">
        <v>143</v>
      </c>
    </row>
    <row r="39" spans="1:3" ht="20.25" x14ac:dyDescent="0.2">
      <c r="A39" s="18">
        <v>16</v>
      </c>
      <c r="B39" s="17" t="s">
        <v>96</v>
      </c>
      <c r="C39" s="19">
        <v>13</v>
      </c>
    </row>
    <row r="40" spans="1:3" ht="20.25" x14ac:dyDescent="0.2">
      <c r="A40" s="18">
        <v>17</v>
      </c>
      <c r="B40" s="17" t="s">
        <v>97</v>
      </c>
      <c r="C40" s="19">
        <v>26</v>
      </c>
    </row>
    <row r="41" spans="1:3" ht="20.25" x14ac:dyDescent="0.2">
      <c r="A41" s="18">
        <v>18</v>
      </c>
      <c r="B41" s="17" t="s">
        <v>98</v>
      </c>
      <c r="C41" s="19">
        <v>19</v>
      </c>
    </row>
    <row r="42" spans="1:3" ht="20.25" x14ac:dyDescent="0.2">
      <c r="A42" s="18">
        <v>19</v>
      </c>
      <c r="B42" s="17" t="s">
        <v>99</v>
      </c>
      <c r="C42" s="19">
        <v>21</v>
      </c>
    </row>
    <row r="43" spans="1:3" ht="20.25" x14ac:dyDescent="0.2">
      <c r="A43" s="18">
        <v>20</v>
      </c>
      <c r="B43" s="17" t="s">
        <v>100</v>
      </c>
      <c r="C43" s="19">
        <v>105</v>
      </c>
    </row>
    <row r="44" spans="1:3" ht="20.25" x14ac:dyDescent="0.2">
      <c r="A44" s="18">
        <v>21</v>
      </c>
      <c r="B44" s="17" t="s">
        <v>101</v>
      </c>
      <c r="C44" s="19">
        <v>121</v>
      </c>
    </row>
    <row r="45" spans="1:3" ht="23.25" x14ac:dyDescent="0.2">
      <c r="A45" s="20">
        <v>2</v>
      </c>
      <c r="B45" s="21" t="s">
        <v>102</v>
      </c>
      <c r="C45" s="23">
        <v>58</v>
      </c>
    </row>
    <row r="46" spans="1:3" ht="23.25" x14ac:dyDescent="0.35">
      <c r="A46" s="20">
        <v>3</v>
      </c>
      <c r="B46" s="21" t="s">
        <v>103</v>
      </c>
      <c r="C46" s="24">
        <v>32</v>
      </c>
    </row>
    <row r="47" spans="1:3" ht="23.25" x14ac:dyDescent="0.35">
      <c r="A47" s="20">
        <v>4</v>
      </c>
      <c r="B47" s="21" t="s">
        <v>104</v>
      </c>
      <c r="C47" s="24">
        <v>25</v>
      </c>
    </row>
    <row r="48" spans="1:3" ht="23.25" x14ac:dyDescent="0.35">
      <c r="A48" s="20">
        <v>5</v>
      </c>
      <c r="B48" s="21" t="s">
        <v>105</v>
      </c>
      <c r="C48" s="24">
        <v>40</v>
      </c>
    </row>
    <row r="49" spans="1:3" ht="23.25" x14ac:dyDescent="0.2">
      <c r="A49" s="20">
        <v>6</v>
      </c>
      <c r="B49" s="21" t="s">
        <v>106</v>
      </c>
      <c r="C49" s="23">
        <v>35</v>
      </c>
    </row>
    <row r="50" spans="1:3" ht="23.25" x14ac:dyDescent="0.2">
      <c r="A50" s="20">
        <v>7</v>
      </c>
      <c r="B50" s="21" t="s">
        <v>107</v>
      </c>
      <c r="C50" s="22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29" workbookViewId="0">
      <selection activeCell="F46" sqref="F46"/>
    </sheetView>
  </sheetViews>
  <sheetFormatPr defaultRowHeight="12.75" x14ac:dyDescent="0.2"/>
  <cols>
    <col min="2" max="2" width="13.1640625" customWidth="1"/>
  </cols>
  <sheetData>
    <row r="1" spans="1:3" ht="15.75" x14ac:dyDescent="0.2">
      <c r="A1" s="14">
        <v>1</v>
      </c>
      <c r="B1" s="16" t="s">
        <v>58</v>
      </c>
      <c r="C1" s="16">
        <v>25</v>
      </c>
    </row>
    <row r="2" spans="1:3" ht="15.75" x14ac:dyDescent="0.2">
      <c r="A2" s="14">
        <v>2</v>
      </c>
      <c r="B2" s="16" t="s">
        <v>59</v>
      </c>
      <c r="C2" s="16">
        <v>65</v>
      </c>
    </row>
    <row r="3" spans="1:3" ht="15.75" x14ac:dyDescent="0.2">
      <c r="A3" s="14">
        <v>3</v>
      </c>
      <c r="B3" s="16" t="s">
        <v>60</v>
      </c>
      <c r="C3" s="16">
        <v>2376</v>
      </c>
    </row>
    <row r="4" spans="1:3" ht="15.75" x14ac:dyDescent="0.2">
      <c r="A4" s="14">
        <v>4</v>
      </c>
      <c r="B4" s="16" t="s">
        <v>61</v>
      </c>
      <c r="C4" s="16">
        <v>528</v>
      </c>
    </row>
    <row r="5" spans="1:3" ht="15.75" x14ac:dyDescent="0.2">
      <c r="A5" s="14">
        <v>5</v>
      </c>
      <c r="B5" s="16" t="s">
        <v>62</v>
      </c>
      <c r="C5" s="16">
        <v>56</v>
      </c>
    </row>
    <row r="6" spans="1:3" ht="15.75" x14ac:dyDescent="0.2">
      <c r="A6" s="14">
        <v>6</v>
      </c>
      <c r="B6" s="16" t="s">
        <v>63</v>
      </c>
      <c r="C6" s="16">
        <v>181</v>
      </c>
    </row>
    <row r="7" spans="1:3" ht="15.75" x14ac:dyDescent="0.2">
      <c r="A7" s="14">
        <v>7</v>
      </c>
      <c r="B7" s="16" t="s">
        <v>64</v>
      </c>
      <c r="C7" s="16">
        <v>253</v>
      </c>
    </row>
    <row r="8" spans="1:3" ht="15.75" x14ac:dyDescent="0.2">
      <c r="A8" s="14">
        <v>8</v>
      </c>
      <c r="B8" s="16" t="s">
        <v>65</v>
      </c>
      <c r="C8" s="16">
        <v>180</v>
      </c>
    </row>
    <row r="9" spans="1:3" ht="15.75" x14ac:dyDescent="0.2">
      <c r="A9" s="14">
        <v>9</v>
      </c>
      <c r="B9" s="16" t="s">
        <v>66</v>
      </c>
      <c r="C9" s="16">
        <v>82</v>
      </c>
    </row>
    <row r="10" spans="1:3" ht="15.75" x14ac:dyDescent="0.2">
      <c r="A10" s="14">
        <v>10</v>
      </c>
      <c r="B10" s="16" t="s">
        <v>67</v>
      </c>
      <c r="C10" s="16">
        <v>91</v>
      </c>
    </row>
    <row r="11" spans="1:3" ht="15.75" x14ac:dyDescent="0.2">
      <c r="A11" s="14">
        <v>11</v>
      </c>
      <c r="B11" s="16" t="s">
        <v>68</v>
      </c>
      <c r="C11" s="16">
        <v>223</v>
      </c>
    </row>
    <row r="12" spans="1:3" ht="15.75" x14ac:dyDescent="0.2">
      <c r="A12" s="14">
        <v>12</v>
      </c>
      <c r="B12" s="16" t="s">
        <v>69</v>
      </c>
      <c r="C12" s="16">
        <v>15</v>
      </c>
    </row>
    <row r="13" spans="1:3" ht="15.75" x14ac:dyDescent="0.2">
      <c r="A13" s="14">
        <v>13</v>
      </c>
      <c r="B13" s="16" t="s">
        <v>70</v>
      </c>
      <c r="C13" s="16">
        <v>76</v>
      </c>
    </row>
    <row r="14" spans="1:3" ht="15.75" x14ac:dyDescent="0.2">
      <c r="A14" s="14">
        <v>14</v>
      </c>
      <c r="B14" s="16" t="s">
        <v>71</v>
      </c>
      <c r="C14" s="16">
        <v>97</v>
      </c>
    </row>
    <row r="15" spans="1:3" ht="15.75" x14ac:dyDescent="0.2">
      <c r="A15" s="14">
        <v>15</v>
      </c>
      <c r="B15" s="16" t="s">
        <v>72</v>
      </c>
      <c r="C15" s="16">
        <v>378</v>
      </c>
    </row>
    <row r="16" spans="1:3" ht="15.75" x14ac:dyDescent="0.2">
      <c r="A16" s="14">
        <v>16</v>
      </c>
      <c r="B16" s="16" t="s">
        <v>73</v>
      </c>
      <c r="C16" s="16">
        <v>30</v>
      </c>
    </row>
    <row r="17" spans="1:3" ht="15.75" x14ac:dyDescent="0.2">
      <c r="A17" s="14">
        <v>17</v>
      </c>
      <c r="B17" s="16" t="s">
        <v>74</v>
      </c>
      <c r="C17" s="16">
        <v>76</v>
      </c>
    </row>
    <row r="18" spans="1:3" ht="15.75" x14ac:dyDescent="0.2">
      <c r="A18" s="14">
        <v>18</v>
      </c>
      <c r="B18" s="16" t="s">
        <v>75</v>
      </c>
      <c r="C18" s="16">
        <v>2784</v>
      </c>
    </row>
    <row r="19" spans="1:3" ht="15.75" x14ac:dyDescent="0.2">
      <c r="A19" s="14">
        <v>19</v>
      </c>
      <c r="B19" s="16" t="s">
        <v>76</v>
      </c>
      <c r="C19" s="16">
        <v>280</v>
      </c>
    </row>
    <row r="20" spans="1:3" ht="15.75" x14ac:dyDescent="0.2">
      <c r="A20" s="14">
        <v>20</v>
      </c>
      <c r="B20" s="16" t="s">
        <v>77</v>
      </c>
      <c r="C20" s="16">
        <v>0</v>
      </c>
    </row>
    <row r="21" spans="1:3" ht="15.75" x14ac:dyDescent="0.2">
      <c r="A21" s="14">
        <v>21</v>
      </c>
      <c r="B21" s="16" t="s">
        <v>78</v>
      </c>
      <c r="C21" s="16">
        <v>27</v>
      </c>
    </row>
    <row r="22" spans="1:3" ht="15.75" x14ac:dyDescent="0.2">
      <c r="A22" s="14">
        <v>22</v>
      </c>
      <c r="B22" s="16" t="s">
        <v>79</v>
      </c>
      <c r="C22" s="16">
        <v>20</v>
      </c>
    </row>
    <row r="23" spans="1:3" ht="15.75" x14ac:dyDescent="0.2">
      <c r="A23" s="14">
        <v>23</v>
      </c>
      <c r="B23" s="16" t="s">
        <v>80</v>
      </c>
      <c r="C23" s="16">
        <v>0</v>
      </c>
    </row>
    <row r="24" spans="1:3" ht="15.75" x14ac:dyDescent="0.2">
      <c r="A24" s="14">
        <v>24</v>
      </c>
      <c r="B24" s="16" t="s">
        <v>81</v>
      </c>
      <c r="C24" s="16">
        <v>1095</v>
      </c>
    </row>
    <row r="25" spans="1:3" ht="15.75" x14ac:dyDescent="0.2">
      <c r="A25" s="14">
        <v>25</v>
      </c>
      <c r="B25" s="16" t="s">
        <v>82</v>
      </c>
      <c r="C25" s="16">
        <v>4</v>
      </c>
    </row>
    <row r="26" spans="1:3" ht="15.75" x14ac:dyDescent="0.2">
      <c r="A26" s="14">
        <v>26</v>
      </c>
      <c r="B26" s="16" t="s">
        <v>83</v>
      </c>
      <c r="C26" s="16">
        <v>19</v>
      </c>
    </row>
    <row r="27" spans="1:3" ht="15.75" x14ac:dyDescent="0.2">
      <c r="A27" s="14">
        <v>27</v>
      </c>
      <c r="B27" s="16" t="s">
        <v>84</v>
      </c>
      <c r="C27" s="16">
        <v>25</v>
      </c>
    </row>
    <row r="28" spans="1:3" ht="15.75" x14ac:dyDescent="0.2">
      <c r="A28" s="14">
        <v>28</v>
      </c>
      <c r="B28" s="16" t="s">
        <v>85</v>
      </c>
      <c r="C28" s="16">
        <v>6</v>
      </c>
    </row>
    <row r="29" spans="1:3" ht="15.75" x14ac:dyDescent="0.2">
      <c r="A29" s="14">
        <v>29</v>
      </c>
      <c r="B29" s="16" t="s">
        <v>86</v>
      </c>
      <c r="C29" s="16">
        <v>53</v>
      </c>
    </row>
    <row r="30" spans="1:3" ht="15.75" x14ac:dyDescent="0.2">
      <c r="A30" s="14">
        <v>30</v>
      </c>
      <c r="B30" s="16" t="s">
        <v>87</v>
      </c>
      <c r="C30" s="16">
        <v>1202</v>
      </c>
    </row>
    <row r="31" spans="1:3" ht="15.75" x14ac:dyDescent="0.2">
      <c r="A31" s="14">
        <v>31</v>
      </c>
      <c r="B31" s="16" t="s">
        <v>88</v>
      </c>
      <c r="C31" s="16">
        <v>721</v>
      </c>
    </row>
    <row r="32" spans="1:3" ht="15.75" x14ac:dyDescent="0.2">
      <c r="A32" s="14">
        <v>32</v>
      </c>
      <c r="B32" s="16" t="s">
        <v>89</v>
      </c>
      <c r="C32" s="16">
        <v>248</v>
      </c>
    </row>
    <row r="33" spans="1:3" ht="15.75" x14ac:dyDescent="0.2">
      <c r="A33" s="14">
        <v>33</v>
      </c>
      <c r="B33" s="16" t="s">
        <v>90</v>
      </c>
      <c r="C33" s="16">
        <v>22</v>
      </c>
    </row>
    <row r="34" spans="1:3" ht="15.75" x14ac:dyDescent="0.2">
      <c r="A34" s="14">
        <v>34</v>
      </c>
      <c r="B34" s="16" t="s">
        <v>91</v>
      </c>
      <c r="C34" s="16">
        <v>169</v>
      </c>
    </row>
    <row r="35" spans="1:3" ht="15.75" x14ac:dyDescent="0.2">
      <c r="A35" s="14">
        <v>35</v>
      </c>
      <c r="B35" s="16" t="s">
        <v>92</v>
      </c>
      <c r="C35" s="16">
        <v>1</v>
      </c>
    </row>
    <row r="36" spans="1:3" ht="15.75" x14ac:dyDescent="0.2">
      <c r="A36" s="14">
        <v>36</v>
      </c>
      <c r="B36" s="16" t="s">
        <v>93</v>
      </c>
      <c r="C36" s="16">
        <v>13</v>
      </c>
    </row>
    <row r="37" spans="1:3" ht="15.75" x14ac:dyDescent="0.2">
      <c r="A37" s="14">
        <v>37</v>
      </c>
      <c r="B37" s="16" t="s">
        <v>94</v>
      </c>
      <c r="C37" s="16">
        <v>13</v>
      </c>
    </row>
    <row r="38" spans="1:3" ht="15.75" x14ac:dyDescent="0.2">
      <c r="A38" s="14">
        <v>38</v>
      </c>
      <c r="B38" s="16" t="s">
        <v>95</v>
      </c>
      <c r="C38" s="16">
        <v>189</v>
      </c>
    </row>
    <row r="39" spans="1:3" ht="15.75" x14ac:dyDescent="0.2">
      <c r="A39" s="14">
        <v>39</v>
      </c>
      <c r="B39" s="16" t="s">
        <v>96</v>
      </c>
      <c r="C39" s="16">
        <v>16</v>
      </c>
    </row>
    <row r="40" spans="1:3" ht="15.75" x14ac:dyDescent="0.2">
      <c r="A40" s="14">
        <v>40</v>
      </c>
      <c r="B40" s="16" t="s">
        <v>97</v>
      </c>
      <c r="C40" s="16">
        <v>20</v>
      </c>
    </row>
    <row r="41" spans="1:3" ht="15.75" x14ac:dyDescent="0.2">
      <c r="A41" s="14">
        <v>41</v>
      </c>
      <c r="B41" s="16" t="s">
        <v>98</v>
      </c>
      <c r="C41" s="16">
        <v>26</v>
      </c>
    </row>
    <row r="42" spans="1:3" ht="15.75" x14ac:dyDescent="0.2">
      <c r="A42" s="14">
        <v>42</v>
      </c>
      <c r="B42" s="16" t="s">
        <v>99</v>
      </c>
      <c r="C42" s="16">
        <v>23</v>
      </c>
    </row>
    <row r="43" spans="1:3" ht="15.75" x14ac:dyDescent="0.2">
      <c r="A43" s="14">
        <v>43</v>
      </c>
      <c r="B43" s="16" t="s">
        <v>100</v>
      </c>
      <c r="C43" s="16">
        <v>89</v>
      </c>
    </row>
    <row r="44" spans="1:3" ht="15.75" x14ac:dyDescent="0.2">
      <c r="A44" s="14">
        <v>44</v>
      </c>
      <c r="B44" s="16" t="s">
        <v>101</v>
      </c>
      <c r="C44" s="16">
        <v>27</v>
      </c>
    </row>
    <row r="45" spans="1:3" ht="15.75" x14ac:dyDescent="0.2">
      <c r="A45" s="15">
        <v>45</v>
      </c>
      <c r="B45" s="16" t="s">
        <v>102</v>
      </c>
      <c r="C45" s="16">
        <v>23</v>
      </c>
    </row>
    <row r="46" spans="1:3" ht="15.75" x14ac:dyDescent="0.2">
      <c r="A46" s="15">
        <v>46</v>
      </c>
      <c r="B46" s="16" t="s">
        <v>103</v>
      </c>
      <c r="C46" s="16">
        <v>23</v>
      </c>
    </row>
    <row r="47" spans="1:3" ht="15.75" x14ac:dyDescent="0.2">
      <c r="A47" s="15">
        <v>47</v>
      </c>
      <c r="B47" s="16" t="s">
        <v>104</v>
      </c>
      <c r="C47" s="16">
        <v>6</v>
      </c>
    </row>
    <row r="48" spans="1:3" ht="15.75" x14ac:dyDescent="0.2">
      <c r="A48" s="15">
        <v>48</v>
      </c>
      <c r="B48" s="16" t="s">
        <v>105</v>
      </c>
      <c r="C48" s="16">
        <v>40</v>
      </c>
    </row>
    <row r="49" spans="1:3" ht="15.75" x14ac:dyDescent="0.2">
      <c r="A49" s="15">
        <v>49</v>
      </c>
      <c r="B49" s="16" t="s">
        <v>106</v>
      </c>
      <c r="C49" s="16">
        <v>1</v>
      </c>
    </row>
    <row r="50" spans="1:3" ht="15.75" x14ac:dyDescent="0.2">
      <c r="A50" s="15">
        <v>50</v>
      </c>
      <c r="B50" s="16" t="s">
        <v>107</v>
      </c>
      <c r="C50" s="16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dcterms:created xsi:type="dcterms:W3CDTF">2019-01-05T09:53:30Z</dcterms:created>
  <dcterms:modified xsi:type="dcterms:W3CDTF">2020-01-20T05:42:01Z</dcterms:modified>
</cp:coreProperties>
</file>