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99" firstSheet="3" activeTab="5"/>
  </bookViews>
  <sheets>
    <sheet name="ACP" sheetId="9" r:id="rId1"/>
    <sheet name="CROP" sheetId="10" r:id="rId2"/>
    <sheet name="TERM" sheetId="11" r:id="rId3"/>
    <sheet name="Agri. Infra &amp; Anci" sheetId="31" r:id="rId4"/>
    <sheet name="Total Agri" sheetId="27" r:id="rId5"/>
    <sheet name="Total MSME" sheetId="28" r:id="rId6"/>
    <sheet name="Edu (PS)   " sheetId="20" r:id="rId7"/>
    <sheet name="Housing (PS)" sheetId="21" r:id="rId8"/>
    <sheet name="T Other PS" sheetId="29" r:id="rId9"/>
    <sheet name="Agri. Infrastructure  " sheetId="12" r:id="rId10"/>
    <sheet name="Ancillary Activities    " sheetId="13" r:id="rId11"/>
    <sheet name="Micro Enterprises " sheetId="14" r:id="rId12"/>
    <sheet name="Small Enterprises  " sheetId="15" r:id="rId13"/>
    <sheet name="Medium Enterprises     " sheetId="16" r:id="rId14"/>
    <sheet name="Khadi and Village Industries" sheetId="17" r:id="rId15"/>
    <sheet name="Others under MSMEs  " sheetId="18" r:id="rId16"/>
    <sheet name="Export Credit " sheetId="19" r:id="rId17"/>
    <sheet name="Social Infrastructure   " sheetId="22" r:id="rId18"/>
    <sheet name="Renewable Energy " sheetId="23" r:id="rId19"/>
    <sheet name="Other Priority" sheetId="24" r:id="rId20"/>
    <sheet name="Weaker Section" sheetId="25" r:id="rId21"/>
    <sheet name="Agri Term Loan" sheetId="26" r:id="rId22"/>
    <sheet name="Agri. Infrastructure &amp; Ancillar" sheetId="30" r:id="rId23"/>
    <sheet name="Sheet1" sheetId="32" r:id="rId24"/>
    <sheet name="Sheet2" sheetId="33" r:id="rId25"/>
  </sheets>
  <definedNames>
    <definedName name="_xlnm.Print_Area" localSheetId="0">ACP!$A$1:$J$69</definedName>
    <definedName name="_xlnm.Print_Area" localSheetId="3">'Agri. Infra &amp; Anci'!$A$1:$J$69</definedName>
    <definedName name="_xlnm.Print_Area" localSheetId="1">CROP!$A$1:$J$69</definedName>
    <definedName name="_xlnm.Print_Area" localSheetId="6">'Edu (PS)   '!$A$1:$J$69</definedName>
    <definedName name="_xlnm.Print_Area" localSheetId="7">'Housing (PS)'!$A$1:$J$69</definedName>
    <definedName name="_xlnm.Print_Area" localSheetId="8">'T Other PS'!$A$1:$J$69</definedName>
    <definedName name="_xlnm.Print_Area" localSheetId="2">TERM!$A$1:$J$69</definedName>
    <definedName name="_xlnm.Print_Area" localSheetId="4">'Total Agri'!$A$1:$J$69</definedName>
    <definedName name="_xlnm.Print_Area" localSheetId="5">'Total MSME'!$A$1:$J$69</definedName>
  </definedNames>
  <calcPr calcId="145621"/>
</workbook>
</file>

<file path=xl/calcChain.xml><?xml version="1.0" encoding="utf-8"?>
<calcChain xmlns="http://schemas.openxmlformats.org/spreadsheetml/2006/main">
  <c r="J67" i="30" l="1"/>
  <c r="I67" i="30"/>
  <c r="F67" i="30"/>
  <c r="H67" i="30" s="1"/>
  <c r="E67" i="30"/>
  <c r="L67" i="30" s="1"/>
  <c r="D67" i="30"/>
  <c r="C67" i="30"/>
  <c r="L66" i="30"/>
  <c r="K66" i="30"/>
  <c r="K67" i="30" s="1"/>
  <c r="H66" i="30"/>
  <c r="G66" i="30"/>
  <c r="L65" i="30"/>
  <c r="K65" i="30"/>
  <c r="J65" i="30"/>
  <c r="I65" i="30"/>
  <c r="F65" i="30"/>
  <c r="H65" i="30" s="1"/>
  <c r="E65" i="30"/>
  <c r="D65" i="30"/>
  <c r="C65" i="30"/>
  <c r="G65" i="30" s="1"/>
  <c r="L64" i="30"/>
  <c r="K64" i="30"/>
  <c r="H64" i="30"/>
  <c r="G64" i="30"/>
  <c r="L63" i="30"/>
  <c r="K63" i="30"/>
  <c r="H63" i="30"/>
  <c r="G63" i="30"/>
  <c r="L62" i="30"/>
  <c r="K62" i="30"/>
  <c r="H62" i="30"/>
  <c r="G62" i="30"/>
  <c r="L61" i="30"/>
  <c r="K61" i="30"/>
  <c r="H61" i="30"/>
  <c r="G61" i="30"/>
  <c r="L60" i="30"/>
  <c r="K60" i="30"/>
  <c r="H60" i="30"/>
  <c r="G60" i="30"/>
  <c r="L59" i="30"/>
  <c r="K59" i="30"/>
  <c r="H59" i="30"/>
  <c r="G59" i="30"/>
  <c r="J58" i="30"/>
  <c r="I58" i="30"/>
  <c r="F58" i="30"/>
  <c r="E58" i="30"/>
  <c r="L58" i="30" s="1"/>
  <c r="D58" i="30"/>
  <c r="H58" i="30" s="1"/>
  <c r="C58" i="30"/>
  <c r="L57" i="30"/>
  <c r="K57" i="30"/>
  <c r="H57" i="30"/>
  <c r="G57" i="30"/>
  <c r="L56" i="30"/>
  <c r="K56" i="30"/>
  <c r="H56" i="30"/>
  <c r="G56" i="30"/>
  <c r="L55" i="30"/>
  <c r="K55" i="30"/>
  <c r="H55" i="30"/>
  <c r="G55" i="30"/>
  <c r="L54" i="30"/>
  <c r="K54" i="30"/>
  <c r="H54" i="30"/>
  <c r="G54" i="30"/>
  <c r="L53" i="30"/>
  <c r="K53" i="30"/>
  <c r="H53" i="30"/>
  <c r="G53" i="30"/>
  <c r="L52" i="30"/>
  <c r="K52" i="30"/>
  <c r="H52" i="30"/>
  <c r="G52" i="30"/>
  <c r="L51" i="30"/>
  <c r="K51" i="30"/>
  <c r="H51" i="30"/>
  <c r="G51" i="30"/>
  <c r="L50" i="30"/>
  <c r="K50" i="30"/>
  <c r="H50" i="30"/>
  <c r="G50" i="30"/>
  <c r="L49" i="30"/>
  <c r="K49" i="30"/>
  <c r="H49" i="30"/>
  <c r="G49" i="30"/>
  <c r="L48" i="30"/>
  <c r="K48" i="30"/>
  <c r="H48" i="30"/>
  <c r="G48" i="30"/>
  <c r="L47" i="30"/>
  <c r="K47" i="30"/>
  <c r="H47" i="30"/>
  <c r="G47" i="30"/>
  <c r="L46" i="30"/>
  <c r="K46" i="30"/>
  <c r="H46" i="30"/>
  <c r="G46" i="30"/>
  <c r="L45" i="30"/>
  <c r="K45" i="30"/>
  <c r="H45" i="30"/>
  <c r="G45" i="30"/>
  <c r="L44" i="30"/>
  <c r="K44" i="30"/>
  <c r="H44" i="30"/>
  <c r="G44" i="30"/>
  <c r="L43" i="30"/>
  <c r="K43" i="30"/>
  <c r="H43" i="30"/>
  <c r="G43" i="30"/>
  <c r="L42" i="30"/>
  <c r="K42" i="30"/>
  <c r="H42" i="30"/>
  <c r="G42" i="30"/>
  <c r="L41" i="30"/>
  <c r="K41" i="30"/>
  <c r="H41" i="30"/>
  <c r="G41" i="30"/>
  <c r="L40" i="30"/>
  <c r="K40" i="30"/>
  <c r="H40" i="30"/>
  <c r="G40" i="30"/>
  <c r="L39" i="30"/>
  <c r="K39" i="30"/>
  <c r="H39" i="30"/>
  <c r="G39" i="30"/>
  <c r="L38" i="30"/>
  <c r="K38" i="30"/>
  <c r="H38" i="30"/>
  <c r="G38" i="30"/>
  <c r="L37" i="30"/>
  <c r="K37" i="30"/>
  <c r="K58" i="30" s="1"/>
  <c r="H37" i="30"/>
  <c r="G37" i="30"/>
  <c r="L36" i="30"/>
  <c r="K36" i="30"/>
  <c r="J36" i="30"/>
  <c r="I36" i="30"/>
  <c r="F36" i="30"/>
  <c r="H36" i="30" s="1"/>
  <c r="E36" i="30"/>
  <c r="D36" i="30"/>
  <c r="C36" i="30"/>
  <c r="G36" i="30" s="1"/>
  <c r="L35" i="30"/>
  <c r="K35" i="30"/>
  <c r="H35" i="30"/>
  <c r="G35" i="30"/>
  <c r="L34" i="30"/>
  <c r="K34" i="30"/>
  <c r="H34" i="30"/>
  <c r="G34" i="30"/>
  <c r="J33" i="30"/>
  <c r="I33" i="30"/>
  <c r="F33" i="30"/>
  <c r="E33" i="30"/>
  <c r="L33" i="30" s="1"/>
  <c r="D33" i="30"/>
  <c r="H33" i="30" s="1"/>
  <c r="C33" i="30"/>
  <c r="L32" i="30"/>
  <c r="K32" i="30"/>
  <c r="H32" i="30"/>
  <c r="G32" i="30"/>
  <c r="L31" i="30"/>
  <c r="K31" i="30"/>
  <c r="H31" i="30"/>
  <c r="G31" i="30"/>
  <c r="L30" i="30"/>
  <c r="K30" i="30"/>
  <c r="K33" i="30" s="1"/>
  <c r="H30" i="30"/>
  <c r="G30" i="30"/>
  <c r="L29" i="30"/>
  <c r="K29" i="30"/>
  <c r="J29" i="30"/>
  <c r="I29" i="30"/>
  <c r="F29" i="30"/>
  <c r="H29" i="30" s="1"/>
  <c r="E29" i="30"/>
  <c r="D29" i="30"/>
  <c r="C29" i="30"/>
  <c r="G29" i="30" s="1"/>
  <c r="L28" i="30"/>
  <c r="K28" i="30"/>
  <c r="H28" i="30"/>
  <c r="G28" i="30"/>
  <c r="J27" i="30"/>
  <c r="J68" i="30" s="1"/>
  <c r="I27" i="30"/>
  <c r="I68" i="30" s="1"/>
  <c r="F27" i="30"/>
  <c r="F68" i="30" s="1"/>
  <c r="E27" i="30"/>
  <c r="L27" i="30" s="1"/>
  <c r="D27" i="30"/>
  <c r="D68" i="30" s="1"/>
  <c r="C27" i="30"/>
  <c r="C68" i="30" s="1"/>
  <c r="L26" i="30"/>
  <c r="K26" i="30"/>
  <c r="H26" i="30"/>
  <c r="G26" i="30"/>
  <c r="L25" i="30"/>
  <c r="K25" i="30"/>
  <c r="H25" i="30"/>
  <c r="G25" i="30"/>
  <c r="L24" i="30"/>
  <c r="K24" i="30"/>
  <c r="H24" i="30"/>
  <c r="G24" i="30"/>
  <c r="L23" i="30"/>
  <c r="K23" i="30"/>
  <c r="H23" i="30"/>
  <c r="G23" i="30"/>
  <c r="L22" i="30"/>
  <c r="K22" i="30"/>
  <c r="H22" i="30"/>
  <c r="G22" i="30"/>
  <c r="L21" i="30"/>
  <c r="K21" i="30"/>
  <c r="H21" i="30"/>
  <c r="G21" i="30"/>
  <c r="L20" i="30"/>
  <c r="K20" i="30"/>
  <c r="H20" i="30"/>
  <c r="G20" i="30"/>
  <c r="L19" i="30"/>
  <c r="K19" i="30"/>
  <c r="H19" i="30"/>
  <c r="G19" i="30"/>
  <c r="L18" i="30"/>
  <c r="K18" i="30"/>
  <c r="H18" i="30"/>
  <c r="G18" i="30"/>
  <c r="L17" i="30"/>
  <c r="K17" i="30"/>
  <c r="H17" i="30"/>
  <c r="G17" i="30"/>
  <c r="L16" i="30"/>
  <c r="K16" i="30"/>
  <c r="H16" i="30"/>
  <c r="G16" i="30"/>
  <c r="L15" i="30"/>
  <c r="K15" i="30"/>
  <c r="H15" i="30"/>
  <c r="G15" i="30"/>
  <c r="L14" i="30"/>
  <c r="K14" i="30"/>
  <c r="H14" i="30"/>
  <c r="G14" i="30"/>
  <c r="L13" i="30"/>
  <c r="K13" i="30"/>
  <c r="H13" i="30"/>
  <c r="G13" i="30"/>
  <c r="L12" i="30"/>
  <c r="K12" i="30"/>
  <c r="H12" i="30"/>
  <c r="G12" i="30"/>
  <c r="L11" i="30"/>
  <c r="K11" i="30"/>
  <c r="H11" i="30"/>
  <c r="G11" i="30"/>
  <c r="L10" i="30"/>
  <c r="K10" i="30"/>
  <c r="K27" i="30" s="1"/>
  <c r="K68" i="30" s="1"/>
  <c r="H10" i="30"/>
  <c r="G10" i="30"/>
  <c r="C7" i="30"/>
  <c r="J67" i="26"/>
  <c r="I67" i="26"/>
  <c r="F67" i="26"/>
  <c r="H67" i="26" s="1"/>
  <c r="E67" i="26"/>
  <c r="G67" i="26" s="1"/>
  <c r="D67" i="26"/>
  <c r="C67" i="26"/>
  <c r="L66" i="26"/>
  <c r="K66" i="26"/>
  <c r="K67" i="26" s="1"/>
  <c r="H66" i="26"/>
  <c r="G66" i="26"/>
  <c r="L65" i="26"/>
  <c r="K65" i="26"/>
  <c r="J65" i="26"/>
  <c r="I65" i="26"/>
  <c r="F65" i="26"/>
  <c r="E65" i="26"/>
  <c r="D65" i="26"/>
  <c r="H65" i="26" s="1"/>
  <c r="C65" i="26"/>
  <c r="G65" i="26" s="1"/>
  <c r="L64" i="26"/>
  <c r="K64" i="26"/>
  <c r="H64" i="26"/>
  <c r="G64" i="26"/>
  <c r="L63" i="26"/>
  <c r="K63" i="26"/>
  <c r="H63" i="26"/>
  <c r="G63" i="26"/>
  <c r="L62" i="26"/>
  <c r="K62" i="26"/>
  <c r="H62" i="26"/>
  <c r="G62" i="26"/>
  <c r="L61" i="26"/>
  <c r="K61" i="26"/>
  <c r="H61" i="26"/>
  <c r="G61" i="26"/>
  <c r="L60" i="26"/>
  <c r="K60" i="26"/>
  <c r="H60" i="26"/>
  <c r="G60" i="26"/>
  <c r="L59" i="26"/>
  <c r="K59" i="26"/>
  <c r="H59" i="26"/>
  <c r="G59" i="26"/>
  <c r="J58" i="26"/>
  <c r="I58" i="26"/>
  <c r="F58" i="26"/>
  <c r="H58" i="26" s="1"/>
  <c r="E58" i="26"/>
  <c r="G58" i="26" s="1"/>
  <c r="D58" i="26"/>
  <c r="C58" i="26"/>
  <c r="L57" i="26"/>
  <c r="K57" i="26"/>
  <c r="H57" i="26"/>
  <c r="G57" i="26"/>
  <c r="L56" i="26"/>
  <c r="K56" i="26"/>
  <c r="H56" i="26"/>
  <c r="G56" i="26"/>
  <c r="L55" i="26"/>
  <c r="K55" i="26"/>
  <c r="H55" i="26"/>
  <c r="G55" i="26"/>
  <c r="L54" i="26"/>
  <c r="K54" i="26"/>
  <c r="H54" i="26"/>
  <c r="G54" i="26"/>
  <c r="L53" i="26"/>
  <c r="K53" i="26"/>
  <c r="H53" i="26"/>
  <c r="G53" i="26"/>
  <c r="L52" i="26"/>
  <c r="K52" i="26"/>
  <c r="H52" i="26"/>
  <c r="G52" i="26"/>
  <c r="L51" i="26"/>
  <c r="K51" i="26"/>
  <c r="H51" i="26"/>
  <c r="G51" i="26"/>
  <c r="L50" i="26"/>
  <c r="K50" i="26"/>
  <c r="H50" i="26"/>
  <c r="G50" i="26"/>
  <c r="L49" i="26"/>
  <c r="K49" i="26"/>
  <c r="H49" i="26"/>
  <c r="G49" i="26"/>
  <c r="L48" i="26"/>
  <c r="K48" i="26"/>
  <c r="H48" i="26"/>
  <c r="G48" i="26"/>
  <c r="L47" i="26"/>
  <c r="K47" i="26"/>
  <c r="H47" i="26"/>
  <c r="G47" i="26"/>
  <c r="L46" i="26"/>
  <c r="K46" i="26"/>
  <c r="H46" i="26"/>
  <c r="G46" i="26"/>
  <c r="L45" i="26"/>
  <c r="K45" i="26"/>
  <c r="H45" i="26"/>
  <c r="G45" i="26"/>
  <c r="L44" i="26"/>
  <c r="K44" i="26"/>
  <c r="H44" i="26"/>
  <c r="G44" i="26"/>
  <c r="L43" i="26"/>
  <c r="K43" i="26"/>
  <c r="H43" i="26"/>
  <c r="G43" i="26"/>
  <c r="L42" i="26"/>
  <c r="K42" i="26"/>
  <c r="H42" i="26"/>
  <c r="G42" i="26"/>
  <c r="L41" i="26"/>
  <c r="K41" i="26"/>
  <c r="H41" i="26"/>
  <c r="G41" i="26"/>
  <c r="L40" i="26"/>
  <c r="K40" i="26"/>
  <c r="H40" i="26"/>
  <c r="G40" i="26"/>
  <c r="L39" i="26"/>
  <c r="K39" i="26"/>
  <c r="H39" i="26"/>
  <c r="G39" i="26"/>
  <c r="L38" i="26"/>
  <c r="K38" i="26"/>
  <c r="H38" i="26"/>
  <c r="G38" i="26"/>
  <c r="L37" i="26"/>
  <c r="K37" i="26"/>
  <c r="K58" i="26" s="1"/>
  <c r="H37" i="26"/>
  <c r="G37" i="26"/>
  <c r="L36" i="26"/>
  <c r="K36" i="26"/>
  <c r="J36" i="26"/>
  <c r="I36" i="26"/>
  <c r="F36" i="26"/>
  <c r="E36" i="26"/>
  <c r="D36" i="26"/>
  <c r="H36" i="26" s="1"/>
  <c r="C36" i="26"/>
  <c r="G36" i="26" s="1"/>
  <c r="L35" i="26"/>
  <c r="K35" i="26"/>
  <c r="H35" i="26"/>
  <c r="G35" i="26"/>
  <c r="L34" i="26"/>
  <c r="K34" i="26"/>
  <c r="H34" i="26"/>
  <c r="G34" i="26"/>
  <c r="J33" i="26"/>
  <c r="I33" i="26"/>
  <c r="F33" i="26"/>
  <c r="H33" i="26" s="1"/>
  <c r="E33" i="26"/>
  <c r="G33" i="26" s="1"/>
  <c r="D33" i="26"/>
  <c r="C33" i="26"/>
  <c r="L32" i="26"/>
  <c r="K32" i="26"/>
  <c r="H32" i="26"/>
  <c r="G32" i="26"/>
  <c r="L31" i="26"/>
  <c r="K31" i="26"/>
  <c r="H31" i="26"/>
  <c r="G31" i="26"/>
  <c r="L30" i="26"/>
  <c r="K30" i="26"/>
  <c r="K33" i="26" s="1"/>
  <c r="H30" i="26"/>
  <c r="G30" i="26"/>
  <c r="L29" i="26"/>
  <c r="K29" i="26"/>
  <c r="J29" i="26"/>
  <c r="I29" i="26"/>
  <c r="F29" i="26"/>
  <c r="E29" i="26"/>
  <c r="D29" i="26"/>
  <c r="D68" i="26" s="1"/>
  <c r="C29" i="26"/>
  <c r="G29" i="26" s="1"/>
  <c r="L28" i="26"/>
  <c r="K28" i="26"/>
  <c r="H28" i="26"/>
  <c r="G28" i="26"/>
  <c r="J27" i="26"/>
  <c r="J68" i="26" s="1"/>
  <c r="I27" i="26"/>
  <c r="I68" i="26" s="1"/>
  <c r="F27" i="26"/>
  <c r="F68" i="26" s="1"/>
  <c r="H68" i="26" s="1"/>
  <c r="E27" i="26"/>
  <c r="E68" i="26" s="1"/>
  <c r="D27" i="26"/>
  <c r="C27" i="26"/>
  <c r="C68" i="26" s="1"/>
  <c r="L26" i="26"/>
  <c r="K26" i="26"/>
  <c r="H26" i="26"/>
  <c r="G26" i="26"/>
  <c r="L25" i="26"/>
  <c r="K25" i="26"/>
  <c r="H25" i="26"/>
  <c r="G25" i="26"/>
  <c r="L24" i="26"/>
  <c r="K24" i="26"/>
  <c r="H24" i="26"/>
  <c r="G24" i="26"/>
  <c r="L23" i="26"/>
  <c r="K23" i="26"/>
  <c r="H23" i="26"/>
  <c r="G23" i="26"/>
  <c r="L22" i="26"/>
  <c r="K22" i="26"/>
  <c r="H22" i="26"/>
  <c r="G22" i="26"/>
  <c r="L21" i="26"/>
  <c r="K21" i="26"/>
  <c r="H21" i="26"/>
  <c r="G21" i="26"/>
  <c r="L20" i="26"/>
  <c r="K20" i="26"/>
  <c r="H20" i="26"/>
  <c r="G20" i="26"/>
  <c r="L19" i="26"/>
  <c r="K19" i="26"/>
  <c r="H19" i="26"/>
  <c r="G19" i="26"/>
  <c r="L18" i="26"/>
  <c r="K18" i="26"/>
  <c r="H18" i="26"/>
  <c r="G18" i="26"/>
  <c r="L17" i="26"/>
  <c r="K17" i="26"/>
  <c r="H17" i="26"/>
  <c r="G17" i="26"/>
  <c r="L16" i="26"/>
  <c r="K16" i="26"/>
  <c r="H16" i="26"/>
  <c r="G16" i="26"/>
  <c r="L15" i="26"/>
  <c r="K15" i="26"/>
  <c r="H15" i="26"/>
  <c r="G15" i="26"/>
  <c r="L14" i="26"/>
  <c r="K14" i="26"/>
  <c r="H14" i="26"/>
  <c r="G14" i="26"/>
  <c r="L13" i="26"/>
  <c r="K13" i="26"/>
  <c r="H13" i="26"/>
  <c r="G13" i="26"/>
  <c r="L12" i="26"/>
  <c r="K12" i="26"/>
  <c r="H12" i="26"/>
  <c r="G12" i="26"/>
  <c r="L11" i="26"/>
  <c r="K11" i="26"/>
  <c r="H11" i="26"/>
  <c r="G11" i="26"/>
  <c r="L10" i="26"/>
  <c r="K10" i="26"/>
  <c r="K27" i="26" s="1"/>
  <c r="K68" i="26" s="1"/>
  <c r="H10" i="26"/>
  <c r="G10" i="26"/>
  <c r="C7" i="26"/>
  <c r="L67" i="25"/>
  <c r="K67" i="25"/>
  <c r="J67" i="25"/>
  <c r="I67" i="25"/>
  <c r="F67" i="25"/>
  <c r="H67" i="25" s="1"/>
  <c r="E67" i="25"/>
  <c r="D67" i="25"/>
  <c r="C67" i="25"/>
  <c r="G67" i="25" s="1"/>
  <c r="L66" i="25"/>
  <c r="K66" i="25"/>
  <c r="H66" i="25"/>
  <c r="G66" i="25"/>
  <c r="J65" i="25"/>
  <c r="I65" i="25"/>
  <c r="F65" i="25"/>
  <c r="E65" i="25"/>
  <c r="L65" i="25" s="1"/>
  <c r="D65" i="25"/>
  <c r="H65" i="25" s="1"/>
  <c r="C65" i="25"/>
  <c r="L64" i="25"/>
  <c r="K64" i="25"/>
  <c r="H64" i="25"/>
  <c r="G64" i="25"/>
  <c r="L63" i="25"/>
  <c r="K63" i="25"/>
  <c r="H63" i="25"/>
  <c r="G63" i="25"/>
  <c r="L62" i="25"/>
  <c r="K62" i="25"/>
  <c r="H62" i="25"/>
  <c r="G62" i="25"/>
  <c r="L61" i="25"/>
  <c r="K61" i="25"/>
  <c r="H61" i="25"/>
  <c r="G61" i="25"/>
  <c r="L60" i="25"/>
  <c r="K60" i="25"/>
  <c r="H60" i="25"/>
  <c r="G60" i="25"/>
  <c r="L59" i="25"/>
  <c r="K59" i="25"/>
  <c r="K65" i="25" s="1"/>
  <c r="H59" i="25"/>
  <c r="G59" i="25"/>
  <c r="L58" i="25"/>
  <c r="K58" i="25"/>
  <c r="J58" i="25"/>
  <c r="I58" i="25"/>
  <c r="F58" i="25"/>
  <c r="H58" i="25" s="1"/>
  <c r="E58" i="25"/>
  <c r="D58" i="25"/>
  <c r="C58" i="25"/>
  <c r="G58" i="25" s="1"/>
  <c r="L57" i="25"/>
  <c r="K57" i="25"/>
  <c r="H57" i="25"/>
  <c r="G57" i="25"/>
  <c r="L56" i="25"/>
  <c r="K56" i="25"/>
  <c r="H56" i="25"/>
  <c r="G56" i="25"/>
  <c r="L55" i="25"/>
  <c r="K55" i="25"/>
  <c r="H55" i="25"/>
  <c r="G55" i="25"/>
  <c r="L54" i="25"/>
  <c r="K54" i="25"/>
  <c r="H54" i="25"/>
  <c r="G54" i="25"/>
  <c r="L53" i="25"/>
  <c r="K53" i="25"/>
  <c r="H53" i="25"/>
  <c r="G53" i="25"/>
  <c r="L52" i="25"/>
  <c r="K52" i="25"/>
  <c r="H52" i="25"/>
  <c r="G52" i="25"/>
  <c r="L51" i="25"/>
  <c r="K51" i="25"/>
  <c r="H51" i="25"/>
  <c r="G51" i="25"/>
  <c r="L50" i="25"/>
  <c r="K50" i="25"/>
  <c r="H50" i="25"/>
  <c r="G50" i="25"/>
  <c r="L49" i="25"/>
  <c r="K49" i="25"/>
  <c r="H49" i="25"/>
  <c r="G49" i="25"/>
  <c r="L48" i="25"/>
  <c r="K48" i="25"/>
  <c r="H48" i="25"/>
  <c r="G48" i="25"/>
  <c r="L47" i="25"/>
  <c r="K47" i="25"/>
  <c r="H47" i="25"/>
  <c r="G47" i="25"/>
  <c r="L46" i="25"/>
  <c r="K46" i="25"/>
  <c r="H46" i="25"/>
  <c r="G46" i="25"/>
  <c r="L45" i="25"/>
  <c r="K45" i="25"/>
  <c r="H45" i="25"/>
  <c r="G45" i="25"/>
  <c r="L44" i="25"/>
  <c r="K44" i="25"/>
  <c r="H44" i="25"/>
  <c r="G44" i="25"/>
  <c r="L43" i="25"/>
  <c r="K43" i="25"/>
  <c r="H43" i="25"/>
  <c r="G43" i="25"/>
  <c r="L42" i="25"/>
  <c r="K42" i="25"/>
  <c r="H42" i="25"/>
  <c r="G42" i="25"/>
  <c r="L41" i="25"/>
  <c r="K41" i="25"/>
  <c r="H41" i="25"/>
  <c r="G41" i="25"/>
  <c r="L40" i="25"/>
  <c r="K40" i="25"/>
  <c r="H40" i="25"/>
  <c r="G40" i="25"/>
  <c r="L39" i="25"/>
  <c r="K39" i="25"/>
  <c r="H39" i="25"/>
  <c r="G39" i="25"/>
  <c r="L38" i="25"/>
  <c r="K38" i="25"/>
  <c r="H38" i="25"/>
  <c r="G38" i="25"/>
  <c r="L37" i="25"/>
  <c r="K37" i="25"/>
  <c r="H37" i="25"/>
  <c r="G37" i="25"/>
  <c r="J36" i="25"/>
  <c r="I36" i="25"/>
  <c r="F36" i="25"/>
  <c r="E36" i="25"/>
  <c r="L36" i="25" s="1"/>
  <c r="D36" i="25"/>
  <c r="H36" i="25" s="1"/>
  <c r="C36" i="25"/>
  <c r="L35" i="25"/>
  <c r="K35" i="25"/>
  <c r="H35" i="25"/>
  <c r="G35" i="25"/>
  <c r="L34" i="25"/>
  <c r="K34" i="25"/>
  <c r="K36" i="25" s="1"/>
  <c r="H34" i="25"/>
  <c r="G34" i="25"/>
  <c r="L33" i="25"/>
  <c r="K33" i="25"/>
  <c r="J33" i="25"/>
  <c r="I33" i="25"/>
  <c r="F33" i="25"/>
  <c r="H33" i="25" s="1"/>
  <c r="E33" i="25"/>
  <c r="D33" i="25"/>
  <c r="C33" i="25"/>
  <c r="G33" i="25" s="1"/>
  <c r="L32" i="25"/>
  <c r="K32" i="25"/>
  <c r="H32" i="25"/>
  <c r="G32" i="25"/>
  <c r="L31" i="25"/>
  <c r="K31" i="25"/>
  <c r="H31" i="25"/>
  <c r="G31" i="25"/>
  <c r="L30" i="25"/>
  <c r="K30" i="25"/>
  <c r="H30" i="25"/>
  <c r="G30" i="25"/>
  <c r="J29" i="25"/>
  <c r="I29" i="25"/>
  <c r="I68" i="25" s="1"/>
  <c r="F29" i="25"/>
  <c r="H29" i="25" s="1"/>
  <c r="E29" i="25"/>
  <c r="E68" i="25" s="1"/>
  <c r="D29" i="25"/>
  <c r="C29" i="25"/>
  <c r="L28" i="25"/>
  <c r="K28" i="25"/>
  <c r="K29" i="25" s="1"/>
  <c r="H28" i="25"/>
  <c r="G28" i="25"/>
  <c r="L27" i="25"/>
  <c r="K27" i="25"/>
  <c r="K68" i="25" s="1"/>
  <c r="J27" i="25"/>
  <c r="J68" i="25" s="1"/>
  <c r="I27" i="25"/>
  <c r="F27" i="25"/>
  <c r="F68" i="25" s="1"/>
  <c r="E27" i="25"/>
  <c r="D27" i="25"/>
  <c r="H27" i="25" s="1"/>
  <c r="C27" i="25"/>
  <c r="G27" i="25" s="1"/>
  <c r="L26" i="25"/>
  <c r="K26" i="25"/>
  <c r="H26" i="25"/>
  <c r="G26" i="25"/>
  <c r="L25" i="25"/>
  <c r="K25" i="25"/>
  <c r="H25" i="25"/>
  <c r="G25" i="25"/>
  <c r="L24" i="25"/>
  <c r="K24" i="25"/>
  <c r="H24" i="25"/>
  <c r="G24" i="25"/>
  <c r="L23" i="25"/>
  <c r="K23" i="25"/>
  <c r="H23" i="25"/>
  <c r="G23" i="25"/>
  <c r="L22" i="25"/>
  <c r="K22" i="25"/>
  <c r="H22" i="25"/>
  <c r="G22" i="25"/>
  <c r="L21" i="25"/>
  <c r="K21" i="25"/>
  <c r="H21" i="25"/>
  <c r="G21" i="25"/>
  <c r="L20" i="25"/>
  <c r="K20" i="25"/>
  <c r="H20" i="25"/>
  <c r="G20" i="25"/>
  <c r="L19" i="25"/>
  <c r="K19" i="25"/>
  <c r="H19" i="25"/>
  <c r="G19" i="25"/>
  <c r="L18" i="25"/>
  <c r="K18" i="25"/>
  <c r="H18" i="25"/>
  <c r="G18" i="25"/>
  <c r="L17" i="25"/>
  <c r="K17" i="25"/>
  <c r="H17" i="25"/>
  <c r="G17" i="25"/>
  <c r="L16" i="25"/>
  <c r="K16" i="25"/>
  <c r="H16" i="25"/>
  <c r="G16" i="25"/>
  <c r="L15" i="25"/>
  <c r="K15" i="25"/>
  <c r="H15" i="25"/>
  <c r="G15" i="25"/>
  <c r="L14" i="25"/>
  <c r="K14" i="25"/>
  <c r="H14" i="25"/>
  <c r="G14" i="25"/>
  <c r="L13" i="25"/>
  <c r="K13" i="25"/>
  <c r="H13" i="25"/>
  <c r="G13" i="25"/>
  <c r="L12" i="25"/>
  <c r="K12" i="25"/>
  <c r="H12" i="25"/>
  <c r="G12" i="25"/>
  <c r="L11" i="25"/>
  <c r="K11" i="25"/>
  <c r="H11" i="25"/>
  <c r="G11" i="25"/>
  <c r="L10" i="25"/>
  <c r="K10" i="25"/>
  <c r="H10" i="25"/>
  <c r="G10" i="25"/>
  <c r="C7" i="25"/>
  <c r="L67" i="24"/>
  <c r="J67" i="24"/>
  <c r="I67" i="24"/>
  <c r="F67" i="24"/>
  <c r="E67" i="24"/>
  <c r="G67" i="24" s="1"/>
  <c r="D67" i="24"/>
  <c r="H67" i="24" s="1"/>
  <c r="C67" i="24"/>
  <c r="L66" i="24"/>
  <c r="K66" i="24"/>
  <c r="K67" i="24" s="1"/>
  <c r="H66" i="24"/>
  <c r="G66" i="24"/>
  <c r="K65" i="24"/>
  <c r="J65" i="24"/>
  <c r="I65" i="24"/>
  <c r="F65" i="24"/>
  <c r="H65" i="24" s="1"/>
  <c r="E65" i="24"/>
  <c r="L65" i="24" s="1"/>
  <c r="D65" i="24"/>
  <c r="C65" i="24"/>
  <c r="G65" i="24" s="1"/>
  <c r="L64" i="24"/>
  <c r="K64" i="24"/>
  <c r="H64" i="24"/>
  <c r="G64" i="24"/>
  <c r="L63" i="24"/>
  <c r="K63" i="24"/>
  <c r="H63" i="24"/>
  <c r="G63" i="24"/>
  <c r="L62" i="24"/>
  <c r="K62" i="24"/>
  <c r="H62" i="24"/>
  <c r="G62" i="24"/>
  <c r="L61" i="24"/>
  <c r="K61" i="24"/>
  <c r="H61" i="24"/>
  <c r="G61" i="24"/>
  <c r="L60" i="24"/>
  <c r="K60" i="24"/>
  <c r="H60" i="24"/>
  <c r="G60" i="24"/>
  <c r="L59" i="24"/>
  <c r="K59" i="24"/>
  <c r="H59" i="24"/>
  <c r="G59" i="24"/>
  <c r="L58" i="24"/>
  <c r="J58" i="24"/>
  <c r="I58" i="24"/>
  <c r="F58" i="24"/>
  <c r="E58" i="24"/>
  <c r="G58" i="24" s="1"/>
  <c r="D58" i="24"/>
  <c r="H58" i="24" s="1"/>
  <c r="C58" i="24"/>
  <c r="L57" i="24"/>
  <c r="K57" i="24"/>
  <c r="H57" i="24"/>
  <c r="G57" i="24"/>
  <c r="L56" i="24"/>
  <c r="K56" i="24"/>
  <c r="H56" i="24"/>
  <c r="G56" i="24"/>
  <c r="L55" i="24"/>
  <c r="K55" i="24"/>
  <c r="H55" i="24"/>
  <c r="G55" i="24"/>
  <c r="L54" i="24"/>
  <c r="K54" i="24"/>
  <c r="H54" i="24"/>
  <c r="G54" i="24"/>
  <c r="L53" i="24"/>
  <c r="K53" i="24"/>
  <c r="H53" i="24"/>
  <c r="G53" i="24"/>
  <c r="L52" i="24"/>
  <c r="K52" i="24"/>
  <c r="H52" i="24"/>
  <c r="G52" i="24"/>
  <c r="L51" i="24"/>
  <c r="K51" i="24"/>
  <c r="H51" i="24"/>
  <c r="G51" i="24"/>
  <c r="L50" i="24"/>
  <c r="K50" i="24"/>
  <c r="H50" i="24"/>
  <c r="G50" i="24"/>
  <c r="L49" i="24"/>
  <c r="K49" i="24"/>
  <c r="H49" i="24"/>
  <c r="G49" i="24"/>
  <c r="L48" i="24"/>
  <c r="K48" i="24"/>
  <c r="H48" i="24"/>
  <c r="G48" i="24"/>
  <c r="L47" i="24"/>
  <c r="K47" i="24"/>
  <c r="H47" i="24"/>
  <c r="G47" i="24"/>
  <c r="L46" i="24"/>
  <c r="K46" i="24"/>
  <c r="H46" i="24"/>
  <c r="G46" i="24"/>
  <c r="L45" i="24"/>
  <c r="K45" i="24"/>
  <c r="H45" i="24"/>
  <c r="G45" i="24"/>
  <c r="L44" i="24"/>
  <c r="K44" i="24"/>
  <c r="H44" i="24"/>
  <c r="G44" i="24"/>
  <c r="L43" i="24"/>
  <c r="K43" i="24"/>
  <c r="H43" i="24"/>
  <c r="G43" i="24"/>
  <c r="L42" i="24"/>
  <c r="K42" i="24"/>
  <c r="H42" i="24"/>
  <c r="G42" i="24"/>
  <c r="L41" i="24"/>
  <c r="K41" i="24"/>
  <c r="H41" i="24"/>
  <c r="G41" i="24"/>
  <c r="L40" i="24"/>
  <c r="K40" i="24"/>
  <c r="H40" i="24"/>
  <c r="G40" i="24"/>
  <c r="L39" i="24"/>
  <c r="K39" i="24"/>
  <c r="H39" i="24"/>
  <c r="G39" i="24"/>
  <c r="L38" i="24"/>
  <c r="K38" i="24"/>
  <c r="H38" i="24"/>
  <c r="G38" i="24"/>
  <c r="L37" i="24"/>
  <c r="K37" i="24"/>
  <c r="K58" i="24" s="1"/>
  <c r="H37" i="24"/>
  <c r="G37" i="24"/>
  <c r="K36" i="24"/>
  <c r="J36" i="24"/>
  <c r="I36" i="24"/>
  <c r="F36" i="24"/>
  <c r="H36" i="24" s="1"/>
  <c r="E36" i="24"/>
  <c r="L36" i="24" s="1"/>
  <c r="D36" i="24"/>
  <c r="C36" i="24"/>
  <c r="G36" i="24" s="1"/>
  <c r="L35" i="24"/>
  <c r="K35" i="24"/>
  <c r="H35" i="24"/>
  <c r="G35" i="24"/>
  <c r="L34" i="24"/>
  <c r="K34" i="24"/>
  <c r="H34" i="24"/>
  <c r="G34" i="24"/>
  <c r="L33" i="24"/>
  <c r="J33" i="24"/>
  <c r="I33" i="24"/>
  <c r="F33" i="24"/>
  <c r="E33" i="24"/>
  <c r="G33" i="24" s="1"/>
  <c r="D33" i="24"/>
  <c r="H33" i="24" s="1"/>
  <c r="C33" i="24"/>
  <c r="L32" i="24"/>
  <c r="K32" i="24"/>
  <c r="H32" i="24"/>
  <c r="G32" i="24"/>
  <c r="L31" i="24"/>
  <c r="K31" i="24"/>
  <c r="H31" i="24"/>
  <c r="G31" i="24"/>
  <c r="L30" i="24"/>
  <c r="K30" i="24"/>
  <c r="K33" i="24" s="1"/>
  <c r="H30" i="24"/>
  <c r="G30" i="24"/>
  <c r="K29" i="24"/>
  <c r="J29" i="24"/>
  <c r="J68" i="24" s="1"/>
  <c r="I29" i="24"/>
  <c r="F29" i="24"/>
  <c r="F68" i="24" s="1"/>
  <c r="E29" i="24"/>
  <c r="L29" i="24" s="1"/>
  <c r="D29" i="24"/>
  <c r="C29" i="24"/>
  <c r="G29" i="24" s="1"/>
  <c r="L28" i="24"/>
  <c r="K28" i="24"/>
  <c r="H28" i="24"/>
  <c r="G28" i="24"/>
  <c r="L27" i="24"/>
  <c r="J27" i="24"/>
  <c r="I27" i="24"/>
  <c r="I68" i="24" s="1"/>
  <c r="F27" i="24"/>
  <c r="E27" i="24"/>
  <c r="E68" i="24" s="1"/>
  <c r="D27" i="24"/>
  <c r="H27" i="24" s="1"/>
  <c r="C27" i="24"/>
  <c r="C68" i="24" s="1"/>
  <c r="L26" i="24"/>
  <c r="K26" i="24"/>
  <c r="H26" i="24"/>
  <c r="G26" i="24"/>
  <c r="L25" i="24"/>
  <c r="K25" i="24"/>
  <c r="H25" i="24"/>
  <c r="G25" i="24"/>
  <c r="L24" i="24"/>
  <c r="K24" i="24"/>
  <c r="H24" i="24"/>
  <c r="G24" i="24"/>
  <c r="L23" i="24"/>
  <c r="K23" i="24"/>
  <c r="H23" i="24"/>
  <c r="G23" i="24"/>
  <c r="L22" i="24"/>
  <c r="K22" i="24"/>
  <c r="H22" i="24"/>
  <c r="G22" i="24"/>
  <c r="L21" i="24"/>
  <c r="K21" i="24"/>
  <c r="H21" i="24"/>
  <c r="G21" i="24"/>
  <c r="L20" i="24"/>
  <c r="K20" i="24"/>
  <c r="H20" i="24"/>
  <c r="G20" i="24"/>
  <c r="L19" i="24"/>
  <c r="K19" i="24"/>
  <c r="H19" i="24"/>
  <c r="G19" i="24"/>
  <c r="L18" i="24"/>
  <c r="K18" i="24"/>
  <c r="H18" i="24"/>
  <c r="G18" i="24"/>
  <c r="L17" i="24"/>
  <c r="K17" i="24"/>
  <c r="H17" i="24"/>
  <c r="G17" i="24"/>
  <c r="L16" i="24"/>
  <c r="K16" i="24"/>
  <c r="H16" i="24"/>
  <c r="G16" i="24"/>
  <c r="L15" i="24"/>
  <c r="K15" i="24"/>
  <c r="H15" i="24"/>
  <c r="G15" i="24"/>
  <c r="L14" i="24"/>
  <c r="K14" i="24"/>
  <c r="H14" i="24"/>
  <c r="G14" i="24"/>
  <c r="L13" i="24"/>
  <c r="K13" i="24"/>
  <c r="H13" i="24"/>
  <c r="G13" i="24"/>
  <c r="L12" i="24"/>
  <c r="K12" i="24"/>
  <c r="H12" i="24"/>
  <c r="G12" i="24"/>
  <c r="L11" i="24"/>
  <c r="K11" i="24"/>
  <c r="H11" i="24"/>
  <c r="G11" i="24"/>
  <c r="L10" i="24"/>
  <c r="K10" i="24"/>
  <c r="K27" i="24" s="1"/>
  <c r="H10" i="24"/>
  <c r="G10" i="24"/>
  <c r="C7" i="24"/>
  <c r="J67" i="23"/>
  <c r="I67" i="23"/>
  <c r="F67" i="23"/>
  <c r="E67" i="23"/>
  <c r="L67" i="23" s="1"/>
  <c r="D67" i="23"/>
  <c r="H67" i="23" s="1"/>
  <c r="C67" i="23"/>
  <c r="L66" i="23"/>
  <c r="K66" i="23"/>
  <c r="K67" i="23" s="1"/>
  <c r="H66" i="23"/>
  <c r="G66" i="23"/>
  <c r="L65" i="23"/>
  <c r="K65" i="23"/>
  <c r="J65" i="23"/>
  <c r="I65" i="23"/>
  <c r="F65" i="23"/>
  <c r="H65" i="23" s="1"/>
  <c r="E65" i="23"/>
  <c r="D65" i="23"/>
  <c r="C65" i="23"/>
  <c r="G65" i="23" s="1"/>
  <c r="L64" i="23"/>
  <c r="K64" i="23"/>
  <c r="H64" i="23"/>
  <c r="G64" i="23"/>
  <c r="L63" i="23"/>
  <c r="K63" i="23"/>
  <c r="H63" i="23"/>
  <c r="G63" i="23"/>
  <c r="L62" i="23"/>
  <c r="K62" i="23"/>
  <c r="H62" i="23"/>
  <c r="G62" i="23"/>
  <c r="L61" i="23"/>
  <c r="K61" i="23"/>
  <c r="H61" i="23"/>
  <c r="G61" i="23"/>
  <c r="L60" i="23"/>
  <c r="K60" i="23"/>
  <c r="H60" i="23"/>
  <c r="G60" i="23"/>
  <c r="L59" i="23"/>
  <c r="K59" i="23"/>
  <c r="H59" i="23"/>
  <c r="G59" i="23"/>
  <c r="J58" i="23"/>
  <c r="I58" i="23"/>
  <c r="F58" i="23"/>
  <c r="E58" i="23"/>
  <c r="D58" i="23"/>
  <c r="H58" i="23" s="1"/>
  <c r="C58" i="23"/>
  <c r="L57" i="23"/>
  <c r="K57" i="23"/>
  <c r="H57" i="23"/>
  <c r="G57" i="23"/>
  <c r="L56" i="23"/>
  <c r="K56" i="23"/>
  <c r="H56" i="23"/>
  <c r="G56" i="23"/>
  <c r="L55" i="23"/>
  <c r="K55" i="23"/>
  <c r="H55" i="23"/>
  <c r="G55" i="23"/>
  <c r="L54" i="23"/>
  <c r="K54" i="23"/>
  <c r="H54" i="23"/>
  <c r="G54" i="23"/>
  <c r="L53" i="23"/>
  <c r="K53" i="23"/>
  <c r="H53" i="23"/>
  <c r="G53" i="23"/>
  <c r="L52" i="23"/>
  <c r="K52" i="23"/>
  <c r="H52" i="23"/>
  <c r="G52" i="23"/>
  <c r="L51" i="23"/>
  <c r="K51" i="23"/>
  <c r="H51" i="23"/>
  <c r="G51" i="23"/>
  <c r="L50" i="23"/>
  <c r="K50" i="23"/>
  <c r="H50" i="23"/>
  <c r="G50" i="23"/>
  <c r="L49" i="23"/>
  <c r="K49" i="23"/>
  <c r="H49" i="23"/>
  <c r="G49" i="23"/>
  <c r="L48" i="23"/>
  <c r="K48" i="23"/>
  <c r="H48" i="23"/>
  <c r="G48" i="23"/>
  <c r="L47" i="23"/>
  <c r="K47" i="23"/>
  <c r="H47" i="23"/>
  <c r="G47" i="23"/>
  <c r="L46" i="23"/>
  <c r="K46" i="23"/>
  <c r="H46" i="23"/>
  <c r="G46" i="23"/>
  <c r="L45" i="23"/>
  <c r="K45" i="23"/>
  <c r="H45" i="23"/>
  <c r="G45" i="23"/>
  <c r="L44" i="23"/>
  <c r="K44" i="23"/>
  <c r="H44" i="23"/>
  <c r="G44" i="23"/>
  <c r="L43" i="23"/>
  <c r="K43" i="23"/>
  <c r="H43" i="23"/>
  <c r="G43" i="23"/>
  <c r="L42" i="23"/>
  <c r="K42" i="23"/>
  <c r="H42" i="23"/>
  <c r="G42" i="23"/>
  <c r="L41" i="23"/>
  <c r="K41" i="23"/>
  <c r="H41" i="23"/>
  <c r="G41" i="23"/>
  <c r="L40" i="23"/>
  <c r="K40" i="23"/>
  <c r="H40" i="23"/>
  <c r="G40" i="23"/>
  <c r="L39" i="23"/>
  <c r="K39" i="23"/>
  <c r="H39" i="23"/>
  <c r="G39" i="23"/>
  <c r="L38" i="23"/>
  <c r="K38" i="23"/>
  <c r="H38" i="23"/>
  <c r="G38" i="23"/>
  <c r="L37" i="23"/>
  <c r="K37" i="23"/>
  <c r="K58" i="23" s="1"/>
  <c r="H37" i="23"/>
  <c r="G37" i="23"/>
  <c r="L36" i="23"/>
  <c r="K36" i="23"/>
  <c r="J36" i="23"/>
  <c r="I36" i="23"/>
  <c r="F36" i="23"/>
  <c r="E36" i="23"/>
  <c r="D36" i="23"/>
  <c r="H36" i="23" s="1"/>
  <c r="C36" i="23"/>
  <c r="G36" i="23" s="1"/>
  <c r="L35" i="23"/>
  <c r="K35" i="23"/>
  <c r="H35" i="23"/>
  <c r="G35" i="23"/>
  <c r="L34" i="23"/>
  <c r="K34" i="23"/>
  <c r="H34" i="23"/>
  <c r="G34" i="23"/>
  <c r="J33" i="23"/>
  <c r="I33" i="23"/>
  <c r="F33" i="23"/>
  <c r="H33" i="23" s="1"/>
  <c r="E33" i="23"/>
  <c r="D33" i="23"/>
  <c r="C33" i="23"/>
  <c r="L32" i="23"/>
  <c r="K32" i="23"/>
  <c r="H32" i="23"/>
  <c r="G32" i="23"/>
  <c r="L31" i="23"/>
  <c r="K31" i="23"/>
  <c r="H31" i="23"/>
  <c r="G31" i="23"/>
  <c r="L30" i="23"/>
  <c r="K30" i="23"/>
  <c r="K33" i="23" s="1"/>
  <c r="H30" i="23"/>
  <c r="G30" i="23"/>
  <c r="L29" i="23"/>
  <c r="K29" i="23"/>
  <c r="J29" i="23"/>
  <c r="I29" i="23"/>
  <c r="F29" i="23"/>
  <c r="E29" i="23"/>
  <c r="D29" i="23"/>
  <c r="H29" i="23" s="1"/>
  <c r="C29" i="23"/>
  <c r="C68" i="23" s="1"/>
  <c r="L28" i="23"/>
  <c r="K28" i="23"/>
  <c r="H28" i="23"/>
  <c r="G28" i="23"/>
  <c r="J27" i="23"/>
  <c r="J68" i="23" s="1"/>
  <c r="I27" i="23"/>
  <c r="I68" i="23" s="1"/>
  <c r="F27" i="23"/>
  <c r="E27" i="23"/>
  <c r="D27" i="23"/>
  <c r="D68" i="23" s="1"/>
  <c r="C27" i="23"/>
  <c r="L26" i="23"/>
  <c r="K26" i="23"/>
  <c r="H26" i="23"/>
  <c r="G26" i="23"/>
  <c r="L25" i="23"/>
  <c r="K25" i="23"/>
  <c r="H25" i="23"/>
  <c r="G25" i="23"/>
  <c r="L24" i="23"/>
  <c r="K24" i="23"/>
  <c r="H24" i="23"/>
  <c r="G24" i="23"/>
  <c r="L23" i="23"/>
  <c r="K23" i="23"/>
  <c r="H23" i="23"/>
  <c r="G23" i="23"/>
  <c r="L22" i="23"/>
  <c r="K22" i="23"/>
  <c r="H22" i="23"/>
  <c r="G22" i="23"/>
  <c r="L21" i="23"/>
  <c r="K21" i="23"/>
  <c r="H21" i="23"/>
  <c r="G21" i="23"/>
  <c r="L20" i="23"/>
  <c r="K20" i="23"/>
  <c r="H20" i="23"/>
  <c r="G20" i="23"/>
  <c r="L19" i="23"/>
  <c r="K19" i="23"/>
  <c r="H19" i="23"/>
  <c r="G19" i="23"/>
  <c r="L18" i="23"/>
  <c r="K18" i="23"/>
  <c r="H18" i="23"/>
  <c r="G18" i="23"/>
  <c r="L17" i="23"/>
  <c r="K17" i="23"/>
  <c r="H17" i="23"/>
  <c r="G17" i="23"/>
  <c r="L16" i="23"/>
  <c r="K16" i="23"/>
  <c r="H16" i="23"/>
  <c r="G16" i="23"/>
  <c r="L15" i="23"/>
  <c r="K15" i="23"/>
  <c r="H15" i="23"/>
  <c r="G15" i="23"/>
  <c r="L14" i="23"/>
  <c r="K14" i="23"/>
  <c r="H14" i="23"/>
  <c r="G14" i="23"/>
  <c r="L13" i="23"/>
  <c r="K13" i="23"/>
  <c r="H13" i="23"/>
  <c r="G13" i="23"/>
  <c r="L12" i="23"/>
  <c r="K12" i="23"/>
  <c r="H12" i="23"/>
  <c r="G12" i="23"/>
  <c r="L11" i="23"/>
  <c r="K11" i="23"/>
  <c r="H11" i="23"/>
  <c r="G11" i="23"/>
  <c r="L10" i="23"/>
  <c r="K10" i="23"/>
  <c r="K27" i="23" s="1"/>
  <c r="K68" i="23" s="1"/>
  <c r="H10" i="23"/>
  <c r="G10" i="23"/>
  <c r="C7" i="23"/>
  <c r="K67" i="22"/>
  <c r="J67" i="22"/>
  <c r="I67" i="22"/>
  <c r="F67" i="22"/>
  <c r="H67" i="22" s="1"/>
  <c r="E67" i="22"/>
  <c r="L67" i="22" s="1"/>
  <c r="D67" i="22"/>
  <c r="C67" i="22"/>
  <c r="G67" i="22" s="1"/>
  <c r="L66" i="22"/>
  <c r="K66" i="22"/>
  <c r="H66" i="22"/>
  <c r="G66" i="22"/>
  <c r="J65" i="22"/>
  <c r="I65" i="22"/>
  <c r="L65" i="22" s="1"/>
  <c r="F65" i="22"/>
  <c r="E65" i="22"/>
  <c r="G65" i="22" s="1"/>
  <c r="D65" i="22"/>
  <c r="H65" i="22" s="1"/>
  <c r="C65" i="22"/>
  <c r="L64" i="22"/>
  <c r="K64" i="22"/>
  <c r="H64" i="22"/>
  <c r="G64" i="22"/>
  <c r="L63" i="22"/>
  <c r="K63" i="22"/>
  <c r="H63" i="22"/>
  <c r="G63" i="22"/>
  <c r="L62" i="22"/>
  <c r="K62" i="22"/>
  <c r="H62" i="22"/>
  <c r="G62" i="22"/>
  <c r="L61" i="22"/>
  <c r="K61" i="22"/>
  <c r="H61" i="22"/>
  <c r="G61" i="22"/>
  <c r="L60" i="22"/>
  <c r="K60" i="22"/>
  <c r="H60" i="22"/>
  <c r="G60" i="22"/>
  <c r="L59" i="22"/>
  <c r="K59" i="22"/>
  <c r="K65" i="22" s="1"/>
  <c r="H59" i="22"/>
  <c r="G59" i="22"/>
  <c r="J58" i="22"/>
  <c r="I58" i="22"/>
  <c r="F58" i="22"/>
  <c r="H58" i="22" s="1"/>
  <c r="E58" i="22"/>
  <c r="G58" i="22" s="1"/>
  <c r="D58" i="22"/>
  <c r="C58" i="22"/>
  <c r="L57" i="22"/>
  <c r="K57" i="22"/>
  <c r="H57" i="22"/>
  <c r="G57" i="22"/>
  <c r="L56" i="22"/>
  <c r="K56" i="22"/>
  <c r="H56" i="22"/>
  <c r="G56" i="22"/>
  <c r="L55" i="22"/>
  <c r="K55" i="22"/>
  <c r="H55" i="22"/>
  <c r="G55" i="22"/>
  <c r="L54" i="22"/>
  <c r="K54" i="22"/>
  <c r="H54" i="22"/>
  <c r="G54" i="22"/>
  <c r="L53" i="22"/>
  <c r="K53" i="22"/>
  <c r="H53" i="22"/>
  <c r="G53" i="22"/>
  <c r="L52" i="22"/>
  <c r="K52" i="22"/>
  <c r="H52" i="22"/>
  <c r="G52" i="22"/>
  <c r="L51" i="22"/>
  <c r="K51" i="22"/>
  <c r="H51" i="22"/>
  <c r="G51" i="22"/>
  <c r="L50" i="22"/>
  <c r="K50" i="22"/>
  <c r="H50" i="22"/>
  <c r="G50" i="22"/>
  <c r="L49" i="22"/>
  <c r="K49" i="22"/>
  <c r="H49" i="22"/>
  <c r="G49" i="22"/>
  <c r="L48" i="22"/>
  <c r="K48" i="22"/>
  <c r="H48" i="22"/>
  <c r="G48" i="22"/>
  <c r="L47" i="22"/>
  <c r="K47" i="22"/>
  <c r="H47" i="22"/>
  <c r="G47" i="22"/>
  <c r="L46" i="22"/>
  <c r="K46" i="22"/>
  <c r="H46" i="22"/>
  <c r="G46" i="22"/>
  <c r="L45" i="22"/>
  <c r="K45" i="22"/>
  <c r="H45" i="22"/>
  <c r="G45" i="22"/>
  <c r="L44" i="22"/>
  <c r="K44" i="22"/>
  <c r="H44" i="22"/>
  <c r="G44" i="22"/>
  <c r="L43" i="22"/>
  <c r="K43" i="22"/>
  <c r="H43" i="22"/>
  <c r="G43" i="22"/>
  <c r="L42" i="22"/>
  <c r="K42" i="22"/>
  <c r="H42" i="22"/>
  <c r="G42" i="22"/>
  <c r="L41" i="22"/>
  <c r="K41" i="22"/>
  <c r="H41" i="22"/>
  <c r="G41" i="22"/>
  <c r="L40" i="22"/>
  <c r="K40" i="22"/>
  <c r="H40" i="22"/>
  <c r="G40" i="22"/>
  <c r="L39" i="22"/>
  <c r="K39" i="22"/>
  <c r="H39" i="22"/>
  <c r="G39" i="22"/>
  <c r="L38" i="22"/>
  <c r="K38" i="22"/>
  <c r="H38" i="22"/>
  <c r="G38" i="22"/>
  <c r="L37" i="22"/>
  <c r="K37" i="22"/>
  <c r="K58" i="22" s="1"/>
  <c r="H37" i="22"/>
  <c r="G37" i="22"/>
  <c r="L36" i="22"/>
  <c r="K36" i="22"/>
  <c r="J36" i="22"/>
  <c r="I36" i="22"/>
  <c r="F36" i="22"/>
  <c r="E36" i="22"/>
  <c r="D36" i="22"/>
  <c r="H36" i="22" s="1"/>
  <c r="C36" i="22"/>
  <c r="G36" i="22" s="1"/>
  <c r="L35" i="22"/>
  <c r="K35" i="22"/>
  <c r="H35" i="22"/>
  <c r="G35" i="22"/>
  <c r="L34" i="22"/>
  <c r="K34" i="22"/>
  <c r="H34" i="22"/>
  <c r="G34" i="22"/>
  <c r="K33" i="22"/>
  <c r="J33" i="22"/>
  <c r="I33" i="22"/>
  <c r="F33" i="22"/>
  <c r="H33" i="22" s="1"/>
  <c r="E33" i="22"/>
  <c r="D33" i="22"/>
  <c r="C33" i="22"/>
  <c r="G33" i="22" s="1"/>
  <c r="L32" i="22"/>
  <c r="K32" i="22"/>
  <c r="H32" i="22"/>
  <c r="G32" i="22"/>
  <c r="L31" i="22"/>
  <c r="K31" i="22"/>
  <c r="H31" i="22"/>
  <c r="G31" i="22"/>
  <c r="L30" i="22"/>
  <c r="K30" i="22"/>
  <c r="H30" i="22"/>
  <c r="G30" i="22"/>
  <c r="J29" i="22"/>
  <c r="I29" i="22"/>
  <c r="F29" i="22"/>
  <c r="E29" i="22"/>
  <c r="L29" i="22" s="1"/>
  <c r="D29" i="22"/>
  <c r="H29" i="22" s="1"/>
  <c r="C29" i="22"/>
  <c r="L28" i="22"/>
  <c r="K28" i="22"/>
  <c r="K29" i="22" s="1"/>
  <c r="H28" i="22"/>
  <c r="G28" i="22"/>
  <c r="J27" i="22"/>
  <c r="J68" i="22" s="1"/>
  <c r="I27" i="22"/>
  <c r="I68" i="22" s="1"/>
  <c r="F27" i="22"/>
  <c r="E27" i="22"/>
  <c r="L27" i="22" s="1"/>
  <c r="D27" i="22"/>
  <c r="C27" i="22"/>
  <c r="L26" i="22"/>
  <c r="K26" i="22"/>
  <c r="H26" i="22"/>
  <c r="G26" i="22"/>
  <c r="L25" i="22"/>
  <c r="K25" i="22"/>
  <c r="H25" i="22"/>
  <c r="G25" i="22"/>
  <c r="L24" i="22"/>
  <c r="K24" i="22"/>
  <c r="H24" i="22"/>
  <c r="G24" i="22"/>
  <c r="L23" i="22"/>
  <c r="K23" i="22"/>
  <c r="H23" i="22"/>
  <c r="G23" i="22"/>
  <c r="L22" i="22"/>
  <c r="K22" i="22"/>
  <c r="H22" i="22"/>
  <c r="G22" i="22"/>
  <c r="L21" i="22"/>
  <c r="K21" i="22"/>
  <c r="H21" i="22"/>
  <c r="G21" i="22"/>
  <c r="L20" i="22"/>
  <c r="K20" i="22"/>
  <c r="H20" i="22"/>
  <c r="G20" i="22"/>
  <c r="L19" i="22"/>
  <c r="K19" i="22"/>
  <c r="H19" i="22"/>
  <c r="G19" i="22"/>
  <c r="L18" i="22"/>
  <c r="K18" i="22"/>
  <c r="H18" i="22"/>
  <c r="G18" i="22"/>
  <c r="L17" i="22"/>
  <c r="K17" i="22"/>
  <c r="H17" i="22"/>
  <c r="G17" i="22"/>
  <c r="L16" i="22"/>
  <c r="K16" i="22"/>
  <c r="H16" i="22"/>
  <c r="G16" i="22"/>
  <c r="L15" i="22"/>
  <c r="K15" i="22"/>
  <c r="H15" i="22"/>
  <c r="G15" i="22"/>
  <c r="L14" i="22"/>
  <c r="K14" i="22"/>
  <c r="H14" i="22"/>
  <c r="G14" i="22"/>
  <c r="L13" i="22"/>
  <c r="K13" i="22"/>
  <c r="H13" i="22"/>
  <c r="G13" i="22"/>
  <c r="L12" i="22"/>
  <c r="K12" i="22"/>
  <c r="H12" i="22"/>
  <c r="G12" i="22"/>
  <c r="L11" i="22"/>
  <c r="K11" i="22"/>
  <c r="H11" i="22"/>
  <c r="G11" i="22"/>
  <c r="L10" i="22"/>
  <c r="K10" i="22"/>
  <c r="K27" i="22" s="1"/>
  <c r="H10" i="22"/>
  <c r="G10" i="22"/>
  <c r="C7" i="22"/>
  <c r="L67" i="19"/>
  <c r="K67" i="19"/>
  <c r="J67" i="19"/>
  <c r="I67" i="19"/>
  <c r="F67" i="19"/>
  <c r="E67" i="19"/>
  <c r="D67" i="19"/>
  <c r="H67" i="19" s="1"/>
  <c r="C67" i="19"/>
  <c r="G67" i="19" s="1"/>
  <c r="L66" i="19"/>
  <c r="K66" i="19"/>
  <c r="H66" i="19"/>
  <c r="G66" i="19"/>
  <c r="J65" i="19"/>
  <c r="I65" i="19"/>
  <c r="H65" i="19"/>
  <c r="F65" i="19"/>
  <c r="E65" i="19"/>
  <c r="G65" i="19" s="1"/>
  <c r="D65" i="19"/>
  <c r="C65" i="19"/>
  <c r="L64" i="19"/>
  <c r="K64" i="19"/>
  <c r="H64" i="19"/>
  <c r="G64" i="19"/>
  <c r="L63" i="19"/>
  <c r="K63" i="19"/>
  <c r="H63" i="19"/>
  <c r="G63" i="19"/>
  <c r="L62" i="19"/>
  <c r="K62" i="19"/>
  <c r="H62" i="19"/>
  <c r="G62" i="19"/>
  <c r="L61" i="19"/>
  <c r="K61" i="19"/>
  <c r="H61" i="19"/>
  <c r="G61" i="19"/>
  <c r="L60" i="19"/>
  <c r="K60" i="19"/>
  <c r="H60" i="19"/>
  <c r="G60" i="19"/>
  <c r="L59" i="19"/>
  <c r="K59" i="19"/>
  <c r="K65" i="19" s="1"/>
  <c r="H59" i="19"/>
  <c r="G59" i="19"/>
  <c r="L58" i="19"/>
  <c r="K58" i="19"/>
  <c r="J58" i="19"/>
  <c r="I58" i="19"/>
  <c r="F58" i="19"/>
  <c r="H58" i="19" s="1"/>
  <c r="E58" i="19"/>
  <c r="D58" i="19"/>
  <c r="C58" i="19"/>
  <c r="G58" i="19" s="1"/>
  <c r="L57" i="19"/>
  <c r="K57" i="19"/>
  <c r="H57" i="19"/>
  <c r="G57" i="19"/>
  <c r="L56" i="19"/>
  <c r="K56" i="19"/>
  <c r="H56" i="19"/>
  <c r="G56" i="19"/>
  <c r="L55" i="19"/>
  <c r="K55" i="19"/>
  <c r="H55" i="19"/>
  <c r="G55" i="19"/>
  <c r="L54" i="19"/>
  <c r="K54" i="19"/>
  <c r="H54" i="19"/>
  <c r="G54" i="19"/>
  <c r="L53" i="19"/>
  <c r="K53" i="19"/>
  <c r="H53" i="19"/>
  <c r="G53" i="19"/>
  <c r="L52" i="19"/>
  <c r="K52" i="19"/>
  <c r="H52" i="19"/>
  <c r="G52" i="19"/>
  <c r="L51" i="19"/>
  <c r="K51" i="19"/>
  <c r="H51" i="19"/>
  <c r="G51" i="19"/>
  <c r="L50" i="19"/>
  <c r="K50" i="19"/>
  <c r="H50" i="19"/>
  <c r="G50" i="19"/>
  <c r="L49" i="19"/>
  <c r="K49" i="19"/>
  <c r="H49" i="19"/>
  <c r="G49" i="19"/>
  <c r="L48" i="19"/>
  <c r="K48" i="19"/>
  <c r="H48" i="19"/>
  <c r="G48" i="19"/>
  <c r="L47" i="19"/>
  <c r="K47" i="19"/>
  <c r="H47" i="19"/>
  <c r="G47" i="19"/>
  <c r="L46" i="19"/>
  <c r="K46" i="19"/>
  <c r="H46" i="19"/>
  <c r="G46" i="19"/>
  <c r="L45" i="19"/>
  <c r="K45" i="19"/>
  <c r="H45" i="19"/>
  <c r="G45" i="19"/>
  <c r="L44" i="19"/>
  <c r="K44" i="19"/>
  <c r="H44" i="19"/>
  <c r="G44" i="19"/>
  <c r="L43" i="19"/>
  <c r="K43" i="19"/>
  <c r="H43" i="19"/>
  <c r="G43" i="19"/>
  <c r="L42" i="19"/>
  <c r="K42" i="19"/>
  <c r="H42" i="19"/>
  <c r="G42" i="19"/>
  <c r="L41" i="19"/>
  <c r="K41" i="19"/>
  <c r="H41" i="19"/>
  <c r="G41" i="19"/>
  <c r="L40" i="19"/>
  <c r="K40" i="19"/>
  <c r="H40" i="19"/>
  <c r="G40" i="19"/>
  <c r="L39" i="19"/>
  <c r="K39" i="19"/>
  <c r="H39" i="19"/>
  <c r="G39" i="19"/>
  <c r="L38" i="19"/>
  <c r="K38" i="19"/>
  <c r="H38" i="19"/>
  <c r="G38" i="19"/>
  <c r="L37" i="19"/>
  <c r="K37" i="19"/>
  <c r="H37" i="19"/>
  <c r="G37" i="19"/>
  <c r="L36" i="19"/>
  <c r="J36" i="19"/>
  <c r="I36" i="19"/>
  <c r="F36" i="19"/>
  <c r="H36" i="19" s="1"/>
  <c r="E36" i="19"/>
  <c r="G36" i="19" s="1"/>
  <c r="D36" i="19"/>
  <c r="C36" i="19"/>
  <c r="L35" i="19"/>
  <c r="K35" i="19"/>
  <c r="H35" i="19"/>
  <c r="G35" i="19"/>
  <c r="L34" i="19"/>
  <c r="K34" i="19"/>
  <c r="K36" i="19" s="1"/>
  <c r="H34" i="19"/>
  <c r="G34" i="19"/>
  <c r="L33" i="19"/>
  <c r="K33" i="19"/>
  <c r="J33" i="19"/>
  <c r="I33" i="19"/>
  <c r="F33" i="19"/>
  <c r="E33" i="19"/>
  <c r="D33" i="19"/>
  <c r="H33" i="19" s="1"/>
  <c r="C33" i="19"/>
  <c r="G33" i="19" s="1"/>
  <c r="L32" i="19"/>
  <c r="K32" i="19"/>
  <c r="H32" i="19"/>
  <c r="G32" i="19"/>
  <c r="L31" i="19"/>
  <c r="K31" i="19"/>
  <c r="H31" i="19"/>
  <c r="G31" i="19"/>
  <c r="L30" i="19"/>
  <c r="K30" i="19"/>
  <c r="H30" i="19"/>
  <c r="G30" i="19"/>
  <c r="J29" i="19"/>
  <c r="I29" i="19"/>
  <c r="L29" i="19" s="1"/>
  <c r="F29" i="19"/>
  <c r="H29" i="19" s="1"/>
  <c r="E29" i="19"/>
  <c r="G29" i="19" s="1"/>
  <c r="D29" i="19"/>
  <c r="C29" i="19"/>
  <c r="L28" i="19"/>
  <c r="K28" i="19"/>
  <c r="K29" i="19" s="1"/>
  <c r="H28" i="19"/>
  <c r="G28" i="19"/>
  <c r="L27" i="19"/>
  <c r="K27" i="19"/>
  <c r="J27" i="19"/>
  <c r="J68" i="19" s="1"/>
  <c r="I27" i="19"/>
  <c r="F27" i="19"/>
  <c r="F68" i="19" s="1"/>
  <c r="E27" i="19"/>
  <c r="D27" i="19"/>
  <c r="D68" i="19" s="1"/>
  <c r="C27" i="19"/>
  <c r="L26" i="19"/>
  <c r="K26" i="19"/>
  <c r="H26" i="19"/>
  <c r="G26" i="19"/>
  <c r="L25" i="19"/>
  <c r="K25" i="19"/>
  <c r="H25" i="19"/>
  <c r="G25" i="19"/>
  <c r="L24" i="19"/>
  <c r="K24" i="19"/>
  <c r="H24" i="19"/>
  <c r="G24" i="19"/>
  <c r="L23" i="19"/>
  <c r="K23" i="19"/>
  <c r="H23" i="19"/>
  <c r="G23" i="19"/>
  <c r="L22" i="19"/>
  <c r="K22" i="19"/>
  <c r="H22" i="19"/>
  <c r="G22" i="19"/>
  <c r="L21" i="19"/>
  <c r="K21" i="19"/>
  <c r="H21" i="19"/>
  <c r="G21" i="19"/>
  <c r="L20" i="19"/>
  <c r="K20" i="19"/>
  <c r="H20" i="19"/>
  <c r="G20" i="19"/>
  <c r="L19" i="19"/>
  <c r="K19" i="19"/>
  <c r="H19" i="19"/>
  <c r="G19" i="19"/>
  <c r="L18" i="19"/>
  <c r="K18" i="19"/>
  <c r="H18" i="19"/>
  <c r="G18" i="19"/>
  <c r="L17" i="19"/>
  <c r="K17" i="19"/>
  <c r="H17" i="19"/>
  <c r="G17" i="19"/>
  <c r="L16" i="19"/>
  <c r="K16" i="19"/>
  <c r="H16" i="19"/>
  <c r="G16" i="19"/>
  <c r="L15" i="19"/>
  <c r="K15" i="19"/>
  <c r="H15" i="19"/>
  <c r="G15" i="19"/>
  <c r="L14" i="19"/>
  <c r="K14" i="19"/>
  <c r="H14" i="19"/>
  <c r="G14" i="19"/>
  <c r="L13" i="19"/>
  <c r="K13" i="19"/>
  <c r="H13" i="19"/>
  <c r="G13" i="19"/>
  <c r="L12" i="19"/>
  <c r="K12" i="19"/>
  <c r="H12" i="19"/>
  <c r="G12" i="19"/>
  <c r="L11" i="19"/>
  <c r="K11" i="19"/>
  <c r="H11" i="19"/>
  <c r="G11" i="19"/>
  <c r="L10" i="19"/>
  <c r="K10" i="19"/>
  <c r="H10" i="19"/>
  <c r="G10" i="19"/>
  <c r="C7" i="19"/>
  <c r="L67" i="18"/>
  <c r="J67" i="18"/>
  <c r="I67" i="18"/>
  <c r="F67" i="18"/>
  <c r="E67" i="18"/>
  <c r="G67" i="18" s="1"/>
  <c r="D67" i="18"/>
  <c r="H67" i="18" s="1"/>
  <c r="C67" i="18"/>
  <c r="L66" i="18"/>
  <c r="K66" i="18"/>
  <c r="K67" i="18" s="1"/>
  <c r="H66" i="18"/>
  <c r="G66" i="18"/>
  <c r="K65" i="18"/>
  <c r="J65" i="18"/>
  <c r="I65" i="18"/>
  <c r="F65" i="18"/>
  <c r="H65" i="18" s="1"/>
  <c r="E65" i="18"/>
  <c r="D65" i="18"/>
  <c r="C65" i="18"/>
  <c r="L64" i="18"/>
  <c r="K64" i="18"/>
  <c r="H64" i="18"/>
  <c r="G64" i="18"/>
  <c r="L63" i="18"/>
  <c r="K63" i="18"/>
  <c r="H63" i="18"/>
  <c r="G63" i="18"/>
  <c r="L62" i="18"/>
  <c r="K62" i="18"/>
  <c r="H62" i="18"/>
  <c r="G62" i="18"/>
  <c r="L61" i="18"/>
  <c r="K61" i="18"/>
  <c r="H61" i="18"/>
  <c r="G61" i="18"/>
  <c r="L60" i="18"/>
  <c r="K60" i="18"/>
  <c r="H60" i="18"/>
  <c r="G60" i="18"/>
  <c r="L59" i="18"/>
  <c r="K59" i="18"/>
  <c r="H59" i="18"/>
  <c r="G59" i="18"/>
  <c r="L58" i="18"/>
  <c r="J58" i="18"/>
  <c r="I58" i="18"/>
  <c r="F58" i="18"/>
  <c r="E58" i="18"/>
  <c r="D58" i="18"/>
  <c r="H58" i="18" s="1"/>
  <c r="C58" i="18"/>
  <c r="G58" i="18" s="1"/>
  <c r="L57" i="18"/>
  <c r="K57" i="18"/>
  <c r="H57" i="18"/>
  <c r="G57" i="18"/>
  <c r="L56" i="18"/>
  <c r="K56" i="18"/>
  <c r="H56" i="18"/>
  <c r="G56" i="18"/>
  <c r="L55" i="18"/>
  <c r="K55" i="18"/>
  <c r="H55" i="18"/>
  <c r="G55" i="18"/>
  <c r="L54" i="18"/>
  <c r="K54" i="18"/>
  <c r="H54" i="18"/>
  <c r="G54" i="18"/>
  <c r="L53" i="18"/>
  <c r="K53" i="18"/>
  <c r="H53" i="18"/>
  <c r="G53" i="18"/>
  <c r="L52" i="18"/>
  <c r="K52" i="18"/>
  <c r="H52" i="18"/>
  <c r="G52" i="18"/>
  <c r="L51" i="18"/>
  <c r="K51" i="18"/>
  <c r="H51" i="18"/>
  <c r="G51" i="18"/>
  <c r="L50" i="18"/>
  <c r="K50" i="18"/>
  <c r="H50" i="18"/>
  <c r="G50" i="18"/>
  <c r="L49" i="18"/>
  <c r="K49" i="18"/>
  <c r="H49" i="18"/>
  <c r="G49" i="18"/>
  <c r="L48" i="18"/>
  <c r="K48" i="18"/>
  <c r="H48" i="18"/>
  <c r="G48" i="18"/>
  <c r="L47" i="18"/>
  <c r="K47" i="18"/>
  <c r="H47" i="18"/>
  <c r="G47" i="18"/>
  <c r="L46" i="18"/>
  <c r="K46" i="18"/>
  <c r="H46" i="18"/>
  <c r="G46" i="18"/>
  <c r="L45" i="18"/>
  <c r="K45" i="18"/>
  <c r="H45" i="18"/>
  <c r="G45" i="18"/>
  <c r="L44" i="18"/>
  <c r="K44" i="18"/>
  <c r="H44" i="18"/>
  <c r="G44" i="18"/>
  <c r="L43" i="18"/>
  <c r="K43" i="18"/>
  <c r="H43" i="18"/>
  <c r="G43" i="18"/>
  <c r="L42" i="18"/>
  <c r="K42" i="18"/>
  <c r="H42" i="18"/>
  <c r="G42" i="18"/>
  <c r="L41" i="18"/>
  <c r="K41" i="18"/>
  <c r="H41" i="18"/>
  <c r="G41" i="18"/>
  <c r="L40" i="18"/>
  <c r="K40" i="18"/>
  <c r="H40" i="18"/>
  <c r="G40" i="18"/>
  <c r="L39" i="18"/>
  <c r="K39" i="18"/>
  <c r="H39" i="18"/>
  <c r="G39" i="18"/>
  <c r="L38" i="18"/>
  <c r="K38" i="18"/>
  <c r="H38" i="18"/>
  <c r="G38" i="18"/>
  <c r="L37" i="18"/>
  <c r="K37" i="18"/>
  <c r="K58" i="18" s="1"/>
  <c r="H37" i="18"/>
  <c r="G37" i="18"/>
  <c r="J36" i="18"/>
  <c r="I36" i="18"/>
  <c r="F36" i="18"/>
  <c r="H36" i="18" s="1"/>
  <c r="E36" i="18"/>
  <c r="G36" i="18" s="1"/>
  <c r="D36" i="18"/>
  <c r="C36" i="18"/>
  <c r="L35" i="18"/>
  <c r="K35" i="18"/>
  <c r="H35" i="18"/>
  <c r="G35" i="18"/>
  <c r="L34" i="18"/>
  <c r="K34" i="18"/>
  <c r="K36" i="18" s="1"/>
  <c r="H34" i="18"/>
  <c r="G34" i="18"/>
  <c r="J33" i="18"/>
  <c r="I33" i="18"/>
  <c r="F33" i="18"/>
  <c r="E33" i="18"/>
  <c r="L33" i="18" s="1"/>
  <c r="D33" i="18"/>
  <c r="H33" i="18" s="1"/>
  <c r="C33" i="18"/>
  <c r="L32" i="18"/>
  <c r="K32" i="18"/>
  <c r="H32" i="18"/>
  <c r="G32" i="18"/>
  <c r="L31" i="18"/>
  <c r="K31" i="18"/>
  <c r="H31" i="18"/>
  <c r="G31" i="18"/>
  <c r="L30" i="18"/>
  <c r="K30" i="18"/>
  <c r="K33" i="18" s="1"/>
  <c r="H30" i="18"/>
  <c r="G30" i="18"/>
  <c r="K29" i="18"/>
  <c r="J29" i="18"/>
  <c r="J68" i="18" s="1"/>
  <c r="I29" i="18"/>
  <c r="F29" i="18"/>
  <c r="H29" i="18" s="1"/>
  <c r="E29" i="18"/>
  <c r="L29" i="18" s="1"/>
  <c r="D29" i="18"/>
  <c r="C29" i="18"/>
  <c r="L28" i="18"/>
  <c r="K28" i="18"/>
  <c r="H28" i="18"/>
  <c r="G28" i="18"/>
  <c r="L27" i="18"/>
  <c r="J27" i="18"/>
  <c r="I27" i="18"/>
  <c r="I68" i="18" s="1"/>
  <c r="F27" i="18"/>
  <c r="E27" i="18"/>
  <c r="E68" i="18" s="1"/>
  <c r="D27" i="18"/>
  <c r="D68" i="18" s="1"/>
  <c r="C27" i="18"/>
  <c r="C68" i="18" s="1"/>
  <c r="L26" i="18"/>
  <c r="K26" i="18"/>
  <c r="H26" i="18"/>
  <c r="G26" i="18"/>
  <c r="L25" i="18"/>
  <c r="K25" i="18"/>
  <c r="H25" i="18"/>
  <c r="G25" i="18"/>
  <c r="L24" i="18"/>
  <c r="K24" i="18"/>
  <c r="H24" i="18"/>
  <c r="G24" i="18"/>
  <c r="L23" i="18"/>
  <c r="K23" i="18"/>
  <c r="H23" i="18"/>
  <c r="G23" i="18"/>
  <c r="L22" i="18"/>
  <c r="K22" i="18"/>
  <c r="H22" i="18"/>
  <c r="G22" i="18"/>
  <c r="L21" i="18"/>
  <c r="K21" i="18"/>
  <c r="H21" i="18"/>
  <c r="G21" i="18"/>
  <c r="L20" i="18"/>
  <c r="K20" i="18"/>
  <c r="H20" i="18"/>
  <c r="G20" i="18"/>
  <c r="L19" i="18"/>
  <c r="K19" i="18"/>
  <c r="H19" i="18"/>
  <c r="G19" i="18"/>
  <c r="L18" i="18"/>
  <c r="K18" i="18"/>
  <c r="H18" i="18"/>
  <c r="G18" i="18"/>
  <c r="L17" i="18"/>
  <c r="K17" i="18"/>
  <c r="H17" i="18"/>
  <c r="G17" i="18"/>
  <c r="L16" i="18"/>
  <c r="K16" i="18"/>
  <c r="H16" i="18"/>
  <c r="G16" i="18"/>
  <c r="L15" i="18"/>
  <c r="K15" i="18"/>
  <c r="H15" i="18"/>
  <c r="G15" i="18"/>
  <c r="L14" i="18"/>
  <c r="K14" i="18"/>
  <c r="H14" i="18"/>
  <c r="G14" i="18"/>
  <c r="L13" i="18"/>
  <c r="K13" i="18"/>
  <c r="H13" i="18"/>
  <c r="G13" i="18"/>
  <c r="L12" i="18"/>
  <c r="K12" i="18"/>
  <c r="H12" i="18"/>
  <c r="G12" i="18"/>
  <c r="L11" i="18"/>
  <c r="K11" i="18"/>
  <c r="H11" i="18"/>
  <c r="G11" i="18"/>
  <c r="L10" i="18"/>
  <c r="K10" i="18"/>
  <c r="K27" i="18" s="1"/>
  <c r="H10" i="18"/>
  <c r="G10" i="18"/>
  <c r="C7" i="18"/>
  <c r="J67" i="17"/>
  <c r="I67" i="17"/>
  <c r="F67" i="17"/>
  <c r="H67" i="17" s="1"/>
  <c r="E67" i="17"/>
  <c r="G67" i="17" s="1"/>
  <c r="D67" i="17"/>
  <c r="C67" i="17"/>
  <c r="L66" i="17"/>
  <c r="K66" i="17"/>
  <c r="K67" i="17" s="1"/>
  <c r="H66" i="17"/>
  <c r="G66" i="17"/>
  <c r="L65" i="17"/>
  <c r="K65" i="17"/>
  <c r="J65" i="17"/>
  <c r="I65" i="17"/>
  <c r="F65" i="17"/>
  <c r="H65" i="17" s="1"/>
  <c r="E65" i="17"/>
  <c r="D65" i="17"/>
  <c r="C65" i="17"/>
  <c r="G65" i="17" s="1"/>
  <c r="L64" i="17"/>
  <c r="K64" i="17"/>
  <c r="H64" i="17"/>
  <c r="G64" i="17"/>
  <c r="L63" i="17"/>
  <c r="K63" i="17"/>
  <c r="H63" i="17"/>
  <c r="G63" i="17"/>
  <c r="L62" i="17"/>
  <c r="K62" i="17"/>
  <c r="H62" i="17"/>
  <c r="G62" i="17"/>
  <c r="L61" i="17"/>
  <c r="K61" i="17"/>
  <c r="H61" i="17"/>
  <c r="G61" i="17"/>
  <c r="L60" i="17"/>
  <c r="K60" i="17"/>
  <c r="H60" i="17"/>
  <c r="G60" i="17"/>
  <c r="L59" i="17"/>
  <c r="K59" i="17"/>
  <c r="H59" i="17"/>
  <c r="G59" i="17"/>
  <c r="J58" i="17"/>
  <c r="I58" i="17"/>
  <c r="L58" i="17" s="1"/>
  <c r="H58" i="17"/>
  <c r="F58" i="17"/>
  <c r="E58" i="17"/>
  <c r="G58" i="17" s="1"/>
  <c r="D58" i="17"/>
  <c r="C58" i="17"/>
  <c r="L57" i="17"/>
  <c r="K57" i="17"/>
  <c r="H57" i="17"/>
  <c r="G57" i="17"/>
  <c r="L56" i="17"/>
  <c r="K56" i="17"/>
  <c r="H56" i="17"/>
  <c r="G56" i="17"/>
  <c r="L55" i="17"/>
  <c r="K55" i="17"/>
  <c r="H55" i="17"/>
  <c r="G55" i="17"/>
  <c r="L54" i="17"/>
  <c r="K54" i="17"/>
  <c r="H54" i="17"/>
  <c r="G54" i="17"/>
  <c r="L53" i="17"/>
  <c r="K53" i="17"/>
  <c r="H53" i="17"/>
  <c r="G53" i="17"/>
  <c r="L52" i="17"/>
  <c r="K52" i="17"/>
  <c r="H52" i="17"/>
  <c r="G52" i="17"/>
  <c r="L51" i="17"/>
  <c r="K51" i="17"/>
  <c r="H51" i="17"/>
  <c r="G51" i="17"/>
  <c r="L50" i="17"/>
  <c r="K50" i="17"/>
  <c r="H50" i="17"/>
  <c r="G50" i="17"/>
  <c r="L49" i="17"/>
  <c r="K49" i="17"/>
  <c r="H49" i="17"/>
  <c r="G49" i="17"/>
  <c r="L48" i="17"/>
  <c r="K48" i="17"/>
  <c r="H48" i="17"/>
  <c r="G48" i="17"/>
  <c r="L47" i="17"/>
  <c r="K47" i="17"/>
  <c r="H47" i="17"/>
  <c r="G47" i="17"/>
  <c r="L46" i="17"/>
  <c r="K46" i="17"/>
  <c r="H46" i="17"/>
  <c r="G46" i="17"/>
  <c r="L45" i="17"/>
  <c r="K45" i="17"/>
  <c r="H45" i="17"/>
  <c r="G45" i="17"/>
  <c r="L44" i="17"/>
  <c r="K44" i="17"/>
  <c r="H44" i="17"/>
  <c r="G44" i="17"/>
  <c r="L43" i="17"/>
  <c r="K43" i="17"/>
  <c r="H43" i="17"/>
  <c r="G43" i="17"/>
  <c r="L42" i="17"/>
  <c r="K42" i="17"/>
  <c r="H42" i="17"/>
  <c r="G42" i="17"/>
  <c r="L41" i="17"/>
  <c r="K41" i="17"/>
  <c r="H41" i="17"/>
  <c r="G41" i="17"/>
  <c r="L40" i="17"/>
  <c r="K40" i="17"/>
  <c r="H40" i="17"/>
  <c r="G40" i="17"/>
  <c r="L39" i="17"/>
  <c r="K39" i="17"/>
  <c r="H39" i="17"/>
  <c r="G39" i="17"/>
  <c r="L38" i="17"/>
  <c r="K38" i="17"/>
  <c r="H38" i="17"/>
  <c r="G38" i="17"/>
  <c r="L37" i="17"/>
  <c r="K37" i="17"/>
  <c r="K58" i="17" s="1"/>
  <c r="H37" i="17"/>
  <c r="G37" i="17"/>
  <c r="L36" i="17"/>
  <c r="K36" i="17"/>
  <c r="J36" i="17"/>
  <c r="I36" i="17"/>
  <c r="F36" i="17"/>
  <c r="H36" i="17" s="1"/>
  <c r="E36" i="17"/>
  <c r="D36" i="17"/>
  <c r="C36" i="17"/>
  <c r="G36" i="17" s="1"/>
  <c r="L35" i="17"/>
  <c r="K35" i="17"/>
  <c r="H35" i="17"/>
  <c r="G35" i="17"/>
  <c r="L34" i="17"/>
  <c r="K34" i="17"/>
  <c r="H34" i="17"/>
  <c r="G34" i="17"/>
  <c r="L33" i="17"/>
  <c r="J33" i="17"/>
  <c r="I33" i="17"/>
  <c r="F33" i="17"/>
  <c r="H33" i="17" s="1"/>
  <c r="E33" i="17"/>
  <c r="G33" i="17" s="1"/>
  <c r="D33" i="17"/>
  <c r="C33" i="17"/>
  <c r="L32" i="17"/>
  <c r="K32" i="17"/>
  <c r="H32" i="17"/>
  <c r="G32" i="17"/>
  <c r="L31" i="17"/>
  <c r="K31" i="17"/>
  <c r="H31" i="17"/>
  <c r="G31" i="17"/>
  <c r="L30" i="17"/>
  <c r="K30" i="17"/>
  <c r="K33" i="17" s="1"/>
  <c r="H30" i="17"/>
  <c r="G30" i="17"/>
  <c r="L29" i="17"/>
  <c r="K29" i="17"/>
  <c r="J29" i="17"/>
  <c r="I29" i="17"/>
  <c r="F29" i="17"/>
  <c r="E29" i="17"/>
  <c r="D29" i="17"/>
  <c r="H29" i="17" s="1"/>
  <c r="C29" i="17"/>
  <c r="G29" i="17" s="1"/>
  <c r="L28" i="17"/>
  <c r="K28" i="17"/>
  <c r="H28" i="17"/>
  <c r="G28" i="17"/>
  <c r="J27" i="17"/>
  <c r="J68" i="17" s="1"/>
  <c r="I27" i="17"/>
  <c r="I68" i="17" s="1"/>
  <c r="F27" i="17"/>
  <c r="F68" i="17" s="1"/>
  <c r="E27" i="17"/>
  <c r="E68" i="17" s="1"/>
  <c r="L68" i="17" s="1"/>
  <c r="D27" i="17"/>
  <c r="H27" i="17" s="1"/>
  <c r="C27" i="17"/>
  <c r="C68" i="17" s="1"/>
  <c r="L26" i="17"/>
  <c r="K26" i="17"/>
  <c r="H26" i="17"/>
  <c r="G26" i="17"/>
  <c r="L25" i="17"/>
  <c r="K25" i="17"/>
  <c r="H25" i="17"/>
  <c r="G25" i="17"/>
  <c r="L24" i="17"/>
  <c r="K24" i="17"/>
  <c r="H24" i="17"/>
  <c r="G24" i="17"/>
  <c r="L23" i="17"/>
  <c r="K23" i="17"/>
  <c r="H23" i="17"/>
  <c r="G23" i="17"/>
  <c r="L22" i="17"/>
  <c r="K22" i="17"/>
  <c r="H22" i="17"/>
  <c r="G22" i="17"/>
  <c r="L21" i="17"/>
  <c r="K21" i="17"/>
  <c r="H21" i="17"/>
  <c r="G21" i="17"/>
  <c r="L20" i="17"/>
  <c r="K20" i="17"/>
  <c r="H20" i="17"/>
  <c r="G20" i="17"/>
  <c r="L19" i="17"/>
  <c r="K19" i="17"/>
  <c r="H19" i="17"/>
  <c r="G19" i="17"/>
  <c r="L18" i="17"/>
  <c r="K18" i="17"/>
  <c r="H18" i="17"/>
  <c r="G18" i="17"/>
  <c r="L17" i="17"/>
  <c r="K17" i="17"/>
  <c r="H17" i="17"/>
  <c r="G17" i="17"/>
  <c r="L16" i="17"/>
  <c r="K16" i="17"/>
  <c r="H16" i="17"/>
  <c r="G16" i="17"/>
  <c r="L15" i="17"/>
  <c r="K15" i="17"/>
  <c r="H15" i="17"/>
  <c r="G15" i="17"/>
  <c r="L14" i="17"/>
  <c r="K14" i="17"/>
  <c r="H14" i="17"/>
  <c r="G14" i="17"/>
  <c r="L13" i="17"/>
  <c r="K13" i="17"/>
  <c r="H13" i="17"/>
  <c r="G13" i="17"/>
  <c r="L12" i="17"/>
  <c r="K12" i="17"/>
  <c r="H12" i="17"/>
  <c r="G12" i="17"/>
  <c r="L11" i="17"/>
  <c r="K11" i="17"/>
  <c r="H11" i="17"/>
  <c r="G11" i="17"/>
  <c r="L10" i="17"/>
  <c r="K10" i="17"/>
  <c r="K27" i="17" s="1"/>
  <c r="K68" i="17" s="1"/>
  <c r="H10" i="17"/>
  <c r="G10" i="17"/>
  <c r="C7" i="17"/>
  <c r="L67" i="16"/>
  <c r="J67" i="16"/>
  <c r="I67" i="16"/>
  <c r="F67" i="16"/>
  <c r="H67" i="16" s="1"/>
  <c r="E67" i="16"/>
  <c r="G67" i="16" s="1"/>
  <c r="D67" i="16"/>
  <c r="C67" i="16"/>
  <c r="L66" i="16"/>
  <c r="K66" i="16"/>
  <c r="K67" i="16" s="1"/>
  <c r="H66" i="16"/>
  <c r="G66" i="16"/>
  <c r="L65" i="16"/>
  <c r="K65" i="16"/>
  <c r="J65" i="16"/>
  <c r="I65" i="16"/>
  <c r="F65" i="16"/>
  <c r="E65" i="16"/>
  <c r="D65" i="16"/>
  <c r="H65" i="16" s="1"/>
  <c r="C65" i="16"/>
  <c r="G65" i="16" s="1"/>
  <c r="L64" i="16"/>
  <c r="K64" i="16"/>
  <c r="H64" i="16"/>
  <c r="G64" i="16"/>
  <c r="L63" i="16"/>
  <c r="K63" i="16"/>
  <c r="H63" i="16"/>
  <c r="G63" i="16"/>
  <c r="L62" i="16"/>
  <c r="K62" i="16"/>
  <c r="H62" i="16"/>
  <c r="G62" i="16"/>
  <c r="L61" i="16"/>
  <c r="K61" i="16"/>
  <c r="H61" i="16"/>
  <c r="G61" i="16"/>
  <c r="L60" i="16"/>
  <c r="K60" i="16"/>
  <c r="H60" i="16"/>
  <c r="G60" i="16"/>
  <c r="L59" i="16"/>
  <c r="K59" i="16"/>
  <c r="H59" i="16"/>
  <c r="G59" i="16"/>
  <c r="J58" i="16"/>
  <c r="I58" i="16"/>
  <c r="F58" i="16"/>
  <c r="H58" i="16" s="1"/>
  <c r="E58" i="16"/>
  <c r="G58" i="16" s="1"/>
  <c r="D58" i="16"/>
  <c r="C58" i="16"/>
  <c r="L57" i="16"/>
  <c r="K57" i="16"/>
  <c r="H57" i="16"/>
  <c r="G57" i="16"/>
  <c r="L56" i="16"/>
  <c r="K56" i="16"/>
  <c r="H56" i="16"/>
  <c r="G56" i="16"/>
  <c r="L55" i="16"/>
  <c r="K55" i="16"/>
  <c r="H55" i="16"/>
  <c r="G55" i="16"/>
  <c r="L54" i="16"/>
  <c r="K54" i="16"/>
  <c r="H54" i="16"/>
  <c r="G54" i="16"/>
  <c r="L53" i="16"/>
  <c r="K53" i="16"/>
  <c r="H53" i="16"/>
  <c r="G53" i="16"/>
  <c r="L52" i="16"/>
  <c r="K52" i="16"/>
  <c r="H52" i="16"/>
  <c r="G52" i="16"/>
  <c r="L51" i="16"/>
  <c r="K51" i="16"/>
  <c r="H51" i="16"/>
  <c r="G51" i="16"/>
  <c r="L50" i="16"/>
  <c r="K50" i="16"/>
  <c r="H50" i="16"/>
  <c r="G50" i="16"/>
  <c r="L49" i="16"/>
  <c r="K49" i="16"/>
  <c r="H49" i="16"/>
  <c r="G49" i="16"/>
  <c r="L48" i="16"/>
  <c r="K48" i="16"/>
  <c r="H48" i="16"/>
  <c r="G48" i="16"/>
  <c r="L47" i="16"/>
  <c r="K47" i="16"/>
  <c r="H47" i="16"/>
  <c r="G47" i="16"/>
  <c r="L46" i="16"/>
  <c r="K46" i="16"/>
  <c r="H46" i="16"/>
  <c r="G46" i="16"/>
  <c r="L45" i="16"/>
  <c r="K45" i="16"/>
  <c r="H45" i="16"/>
  <c r="G45" i="16"/>
  <c r="L44" i="16"/>
  <c r="K44" i="16"/>
  <c r="H44" i="16"/>
  <c r="G44" i="16"/>
  <c r="L43" i="16"/>
  <c r="K43" i="16"/>
  <c r="H43" i="16"/>
  <c r="G43" i="16"/>
  <c r="L42" i="16"/>
  <c r="K42" i="16"/>
  <c r="H42" i="16"/>
  <c r="G42" i="16"/>
  <c r="L41" i="16"/>
  <c r="K41" i="16"/>
  <c r="H41" i="16"/>
  <c r="G41" i="16"/>
  <c r="L40" i="16"/>
  <c r="K40" i="16"/>
  <c r="H40" i="16"/>
  <c r="G40" i="16"/>
  <c r="L39" i="16"/>
  <c r="K39" i="16"/>
  <c r="H39" i="16"/>
  <c r="G39" i="16"/>
  <c r="L38" i="16"/>
  <c r="K38" i="16"/>
  <c r="H38" i="16"/>
  <c r="G38" i="16"/>
  <c r="L37" i="16"/>
  <c r="K37" i="16"/>
  <c r="K58" i="16" s="1"/>
  <c r="H37" i="16"/>
  <c r="G37" i="16"/>
  <c r="L36" i="16"/>
  <c r="K36" i="16"/>
  <c r="J36" i="16"/>
  <c r="I36" i="16"/>
  <c r="F36" i="16"/>
  <c r="E36" i="16"/>
  <c r="D36" i="16"/>
  <c r="H36" i="16" s="1"/>
  <c r="C36" i="16"/>
  <c r="G36" i="16" s="1"/>
  <c r="L35" i="16"/>
  <c r="K35" i="16"/>
  <c r="H35" i="16"/>
  <c r="G35" i="16"/>
  <c r="L34" i="16"/>
  <c r="K34" i="16"/>
  <c r="H34" i="16"/>
  <c r="G34" i="16"/>
  <c r="L33" i="16"/>
  <c r="J33" i="16"/>
  <c r="I33" i="16"/>
  <c r="F33" i="16"/>
  <c r="H33" i="16" s="1"/>
  <c r="E33" i="16"/>
  <c r="G33" i="16" s="1"/>
  <c r="D33" i="16"/>
  <c r="C33" i="16"/>
  <c r="L32" i="16"/>
  <c r="K32" i="16"/>
  <c r="H32" i="16"/>
  <c r="G32" i="16"/>
  <c r="L31" i="16"/>
  <c r="K31" i="16"/>
  <c r="H31" i="16"/>
  <c r="G31" i="16"/>
  <c r="L30" i="16"/>
  <c r="K30" i="16"/>
  <c r="K33" i="16" s="1"/>
  <c r="H30" i="16"/>
  <c r="G30" i="16"/>
  <c r="L29" i="16"/>
  <c r="K29" i="16"/>
  <c r="J29" i="16"/>
  <c r="I29" i="16"/>
  <c r="F29" i="16"/>
  <c r="E29" i="16"/>
  <c r="D29" i="16"/>
  <c r="H29" i="16" s="1"/>
  <c r="C29" i="16"/>
  <c r="G29" i="16" s="1"/>
  <c r="L28" i="16"/>
  <c r="K28" i="16"/>
  <c r="H28" i="16"/>
  <c r="G28" i="16"/>
  <c r="L27" i="16"/>
  <c r="J27" i="16"/>
  <c r="J68" i="16" s="1"/>
  <c r="I27" i="16"/>
  <c r="I68" i="16" s="1"/>
  <c r="F27" i="16"/>
  <c r="F68" i="16" s="1"/>
  <c r="H68" i="16" s="1"/>
  <c r="E27" i="16"/>
  <c r="E68" i="16" s="1"/>
  <c r="D27" i="16"/>
  <c r="D68" i="16" s="1"/>
  <c r="C27" i="16"/>
  <c r="C68" i="16" s="1"/>
  <c r="L26" i="16"/>
  <c r="K26" i="16"/>
  <c r="H26" i="16"/>
  <c r="G26" i="16"/>
  <c r="L25" i="16"/>
  <c r="K25" i="16"/>
  <c r="H25" i="16"/>
  <c r="G25" i="16"/>
  <c r="L24" i="16"/>
  <c r="K24" i="16"/>
  <c r="H24" i="16"/>
  <c r="G24" i="16"/>
  <c r="L23" i="16"/>
  <c r="K23" i="16"/>
  <c r="H23" i="16"/>
  <c r="G23" i="16"/>
  <c r="L22" i="16"/>
  <c r="K22" i="16"/>
  <c r="H22" i="16"/>
  <c r="G22" i="16"/>
  <c r="L21" i="16"/>
  <c r="K21" i="16"/>
  <c r="H21" i="16"/>
  <c r="G21" i="16"/>
  <c r="L20" i="16"/>
  <c r="K20" i="16"/>
  <c r="H20" i="16"/>
  <c r="G20" i="16"/>
  <c r="L19" i="16"/>
  <c r="K19" i="16"/>
  <c r="H19" i="16"/>
  <c r="G19" i="16"/>
  <c r="L18" i="16"/>
  <c r="K18" i="16"/>
  <c r="H18" i="16"/>
  <c r="G18" i="16"/>
  <c r="L17" i="16"/>
  <c r="K17" i="16"/>
  <c r="H17" i="16"/>
  <c r="G17" i="16"/>
  <c r="L16" i="16"/>
  <c r="K16" i="16"/>
  <c r="H16" i="16"/>
  <c r="G16" i="16"/>
  <c r="L15" i="16"/>
  <c r="K15" i="16"/>
  <c r="H15" i="16"/>
  <c r="G15" i="16"/>
  <c r="L14" i="16"/>
  <c r="K14" i="16"/>
  <c r="H14" i="16"/>
  <c r="G14" i="16"/>
  <c r="L13" i="16"/>
  <c r="K13" i="16"/>
  <c r="H13" i="16"/>
  <c r="G13" i="16"/>
  <c r="L12" i="16"/>
  <c r="K12" i="16"/>
  <c r="H12" i="16"/>
  <c r="G12" i="16"/>
  <c r="L11" i="16"/>
  <c r="K11" i="16"/>
  <c r="H11" i="16"/>
  <c r="G11" i="16"/>
  <c r="L10" i="16"/>
  <c r="K10" i="16"/>
  <c r="K27" i="16" s="1"/>
  <c r="H10" i="16"/>
  <c r="G10" i="16"/>
  <c r="C7" i="16"/>
  <c r="K67" i="15"/>
  <c r="J67" i="15"/>
  <c r="I67" i="15"/>
  <c r="F67" i="15"/>
  <c r="H67" i="15" s="1"/>
  <c r="E67" i="15"/>
  <c r="L67" i="15" s="1"/>
  <c r="D67" i="15"/>
  <c r="C67" i="15"/>
  <c r="G67" i="15" s="1"/>
  <c r="L66" i="15"/>
  <c r="K66" i="15"/>
  <c r="H66" i="15"/>
  <c r="G66" i="15"/>
  <c r="J65" i="15"/>
  <c r="I65" i="15"/>
  <c r="F65" i="15"/>
  <c r="E65" i="15"/>
  <c r="L65" i="15" s="1"/>
  <c r="D65" i="15"/>
  <c r="H65" i="15" s="1"/>
  <c r="C65" i="15"/>
  <c r="L64" i="15"/>
  <c r="K64" i="15"/>
  <c r="H64" i="15"/>
  <c r="G64" i="15"/>
  <c r="L63" i="15"/>
  <c r="K63" i="15"/>
  <c r="H63" i="15"/>
  <c r="G63" i="15"/>
  <c r="L62" i="15"/>
  <c r="K62" i="15"/>
  <c r="H62" i="15"/>
  <c r="G62" i="15"/>
  <c r="L61" i="15"/>
  <c r="K61" i="15"/>
  <c r="H61" i="15"/>
  <c r="G61" i="15"/>
  <c r="L60" i="15"/>
  <c r="K60" i="15"/>
  <c r="H60" i="15"/>
  <c r="G60" i="15"/>
  <c r="L59" i="15"/>
  <c r="K59" i="15"/>
  <c r="K65" i="15" s="1"/>
  <c r="H59" i="15"/>
  <c r="G59" i="15"/>
  <c r="K58" i="15"/>
  <c r="J58" i="15"/>
  <c r="I58" i="15"/>
  <c r="F58" i="15"/>
  <c r="H58" i="15" s="1"/>
  <c r="E58" i="15"/>
  <c r="L58" i="15" s="1"/>
  <c r="D58" i="15"/>
  <c r="C58" i="15"/>
  <c r="G58" i="15" s="1"/>
  <c r="L57" i="15"/>
  <c r="K57" i="15"/>
  <c r="H57" i="15"/>
  <c r="G57" i="15"/>
  <c r="L56" i="15"/>
  <c r="K56" i="15"/>
  <c r="H56" i="15"/>
  <c r="G56" i="15"/>
  <c r="L55" i="15"/>
  <c r="K55" i="15"/>
  <c r="H55" i="15"/>
  <c r="G55" i="15"/>
  <c r="L54" i="15"/>
  <c r="K54" i="15"/>
  <c r="H54" i="15"/>
  <c r="G54" i="15"/>
  <c r="L53" i="15"/>
  <c r="K53" i="15"/>
  <c r="H53" i="15"/>
  <c r="G53" i="15"/>
  <c r="L52" i="15"/>
  <c r="K52" i="15"/>
  <c r="H52" i="15"/>
  <c r="G52" i="15"/>
  <c r="L51" i="15"/>
  <c r="K51" i="15"/>
  <c r="H51" i="15"/>
  <c r="G51" i="15"/>
  <c r="L50" i="15"/>
  <c r="K50" i="15"/>
  <c r="H50" i="15"/>
  <c r="G50" i="15"/>
  <c r="L49" i="15"/>
  <c r="K49" i="15"/>
  <c r="H49" i="15"/>
  <c r="G49" i="15"/>
  <c r="L48" i="15"/>
  <c r="K48" i="15"/>
  <c r="H48" i="15"/>
  <c r="G48" i="15"/>
  <c r="L47" i="15"/>
  <c r="K47" i="15"/>
  <c r="H47" i="15"/>
  <c r="G47" i="15"/>
  <c r="L46" i="15"/>
  <c r="K46" i="15"/>
  <c r="H46" i="15"/>
  <c r="G46" i="15"/>
  <c r="L45" i="15"/>
  <c r="K45" i="15"/>
  <c r="H45" i="15"/>
  <c r="G45" i="15"/>
  <c r="L44" i="15"/>
  <c r="K44" i="15"/>
  <c r="H44" i="15"/>
  <c r="G44" i="15"/>
  <c r="L43" i="15"/>
  <c r="K43" i="15"/>
  <c r="H43" i="15"/>
  <c r="G43" i="15"/>
  <c r="L42" i="15"/>
  <c r="K42" i="15"/>
  <c r="H42" i="15"/>
  <c r="G42" i="15"/>
  <c r="L41" i="15"/>
  <c r="K41" i="15"/>
  <c r="H41" i="15"/>
  <c r="G41" i="15"/>
  <c r="L40" i="15"/>
  <c r="K40" i="15"/>
  <c r="H40" i="15"/>
  <c r="G40" i="15"/>
  <c r="L39" i="15"/>
  <c r="K39" i="15"/>
  <c r="H39" i="15"/>
  <c r="G39" i="15"/>
  <c r="L38" i="15"/>
  <c r="K38" i="15"/>
  <c r="H38" i="15"/>
  <c r="G38" i="15"/>
  <c r="L37" i="15"/>
  <c r="K37" i="15"/>
  <c r="H37" i="15"/>
  <c r="G37" i="15"/>
  <c r="J36" i="15"/>
  <c r="I36" i="15"/>
  <c r="F36" i="15"/>
  <c r="E36" i="15"/>
  <c r="L36" i="15" s="1"/>
  <c r="D36" i="15"/>
  <c r="H36" i="15" s="1"/>
  <c r="C36" i="15"/>
  <c r="L35" i="15"/>
  <c r="K35" i="15"/>
  <c r="H35" i="15"/>
  <c r="G35" i="15"/>
  <c r="L34" i="15"/>
  <c r="K34" i="15"/>
  <c r="K36" i="15" s="1"/>
  <c r="H34" i="15"/>
  <c r="G34" i="15"/>
  <c r="K33" i="15"/>
  <c r="J33" i="15"/>
  <c r="I33" i="15"/>
  <c r="F33" i="15"/>
  <c r="H33" i="15" s="1"/>
  <c r="E33" i="15"/>
  <c r="L33" i="15" s="1"/>
  <c r="D33" i="15"/>
  <c r="C33" i="15"/>
  <c r="G33" i="15" s="1"/>
  <c r="L32" i="15"/>
  <c r="K32" i="15"/>
  <c r="H32" i="15"/>
  <c r="G32" i="15"/>
  <c r="L31" i="15"/>
  <c r="K31" i="15"/>
  <c r="H31" i="15"/>
  <c r="G31" i="15"/>
  <c r="L30" i="15"/>
  <c r="K30" i="15"/>
  <c r="H30" i="15"/>
  <c r="G30" i="15"/>
  <c r="J29" i="15"/>
  <c r="I29" i="15"/>
  <c r="F29" i="15"/>
  <c r="E29" i="15"/>
  <c r="L29" i="15" s="1"/>
  <c r="D29" i="15"/>
  <c r="H29" i="15" s="1"/>
  <c r="C29" i="15"/>
  <c r="L28" i="15"/>
  <c r="K28" i="15"/>
  <c r="K29" i="15" s="1"/>
  <c r="H28" i="15"/>
  <c r="G28" i="15"/>
  <c r="K27" i="15"/>
  <c r="J27" i="15"/>
  <c r="J68" i="15" s="1"/>
  <c r="I27" i="15"/>
  <c r="I68" i="15" s="1"/>
  <c r="F27" i="15"/>
  <c r="F68" i="15" s="1"/>
  <c r="H68" i="15" s="1"/>
  <c r="E27" i="15"/>
  <c r="L27" i="15" s="1"/>
  <c r="D27" i="15"/>
  <c r="D68" i="15" s="1"/>
  <c r="C27" i="15"/>
  <c r="G27" i="15" s="1"/>
  <c r="L26" i="15"/>
  <c r="K26" i="15"/>
  <c r="H26" i="15"/>
  <c r="G26" i="15"/>
  <c r="L25" i="15"/>
  <c r="K25" i="15"/>
  <c r="H25" i="15"/>
  <c r="G25" i="15"/>
  <c r="L24" i="15"/>
  <c r="K24" i="15"/>
  <c r="H24" i="15"/>
  <c r="G24" i="15"/>
  <c r="L23" i="15"/>
  <c r="K23" i="15"/>
  <c r="H23" i="15"/>
  <c r="G23" i="15"/>
  <c r="L22" i="15"/>
  <c r="K22" i="15"/>
  <c r="H22" i="15"/>
  <c r="G22" i="15"/>
  <c r="L21" i="15"/>
  <c r="K21" i="15"/>
  <c r="H21" i="15"/>
  <c r="G21" i="15"/>
  <c r="L20" i="15"/>
  <c r="K20" i="15"/>
  <c r="H20" i="15"/>
  <c r="G20" i="15"/>
  <c r="L19" i="15"/>
  <c r="K19" i="15"/>
  <c r="H19" i="15"/>
  <c r="G19" i="15"/>
  <c r="L18" i="15"/>
  <c r="K18" i="15"/>
  <c r="H18" i="15"/>
  <c r="G18" i="15"/>
  <c r="L17" i="15"/>
  <c r="K17" i="15"/>
  <c r="H17" i="15"/>
  <c r="G17" i="15"/>
  <c r="L16" i="15"/>
  <c r="K16" i="15"/>
  <c r="H16" i="15"/>
  <c r="G16" i="15"/>
  <c r="L15" i="15"/>
  <c r="K15" i="15"/>
  <c r="H15" i="15"/>
  <c r="G15" i="15"/>
  <c r="L14" i="15"/>
  <c r="K14" i="15"/>
  <c r="H14" i="15"/>
  <c r="G14" i="15"/>
  <c r="L13" i="15"/>
  <c r="K13" i="15"/>
  <c r="H13" i="15"/>
  <c r="G13" i="15"/>
  <c r="L12" i="15"/>
  <c r="K12" i="15"/>
  <c r="H12" i="15"/>
  <c r="G12" i="15"/>
  <c r="L11" i="15"/>
  <c r="K11" i="15"/>
  <c r="H11" i="15"/>
  <c r="G11" i="15"/>
  <c r="L10" i="15"/>
  <c r="K10" i="15"/>
  <c r="H10" i="15"/>
  <c r="G10" i="15"/>
  <c r="C7" i="15"/>
  <c r="L67" i="14"/>
  <c r="K67" i="14"/>
  <c r="J67" i="14"/>
  <c r="I67" i="14"/>
  <c r="F67" i="14"/>
  <c r="E67" i="14"/>
  <c r="D67" i="14"/>
  <c r="H67" i="14" s="1"/>
  <c r="C67" i="14"/>
  <c r="G67" i="14" s="1"/>
  <c r="L66" i="14"/>
  <c r="K66" i="14"/>
  <c r="H66" i="14"/>
  <c r="G66" i="14"/>
  <c r="J65" i="14"/>
  <c r="I65" i="14"/>
  <c r="F65" i="14"/>
  <c r="H65" i="14" s="1"/>
  <c r="E65" i="14"/>
  <c r="G65" i="14" s="1"/>
  <c r="D65" i="14"/>
  <c r="C65" i="14"/>
  <c r="L64" i="14"/>
  <c r="K64" i="14"/>
  <c r="H64" i="14"/>
  <c r="G64" i="14"/>
  <c r="L63" i="14"/>
  <c r="K63" i="14"/>
  <c r="H63" i="14"/>
  <c r="G63" i="14"/>
  <c r="L62" i="14"/>
  <c r="K62" i="14"/>
  <c r="H62" i="14"/>
  <c r="G62" i="14"/>
  <c r="L61" i="14"/>
  <c r="K61" i="14"/>
  <c r="H61" i="14"/>
  <c r="G61" i="14"/>
  <c r="L60" i="14"/>
  <c r="K60" i="14"/>
  <c r="H60" i="14"/>
  <c r="G60" i="14"/>
  <c r="L59" i="14"/>
  <c r="K59" i="14"/>
  <c r="K65" i="14" s="1"/>
  <c r="H59" i="14"/>
  <c r="G59" i="14"/>
  <c r="L58" i="14"/>
  <c r="K58" i="14"/>
  <c r="J58" i="14"/>
  <c r="I58" i="14"/>
  <c r="F58" i="14"/>
  <c r="E58" i="14"/>
  <c r="D58" i="14"/>
  <c r="H58" i="14" s="1"/>
  <c r="C58" i="14"/>
  <c r="G58" i="14" s="1"/>
  <c r="L57" i="14"/>
  <c r="K57" i="14"/>
  <c r="H57" i="14"/>
  <c r="G57" i="14"/>
  <c r="L56" i="14"/>
  <c r="K56" i="14"/>
  <c r="H56" i="14"/>
  <c r="G56" i="14"/>
  <c r="L55" i="14"/>
  <c r="K55" i="14"/>
  <c r="H55" i="14"/>
  <c r="G55" i="14"/>
  <c r="L54" i="14"/>
  <c r="K54" i="14"/>
  <c r="H54" i="14"/>
  <c r="G54" i="14"/>
  <c r="L53" i="14"/>
  <c r="K53" i="14"/>
  <c r="H53" i="14"/>
  <c r="G53" i="14"/>
  <c r="L52" i="14"/>
  <c r="K52" i="14"/>
  <c r="H52" i="14"/>
  <c r="G52" i="14"/>
  <c r="L51" i="14"/>
  <c r="K51" i="14"/>
  <c r="H51" i="14"/>
  <c r="G51" i="14"/>
  <c r="L50" i="14"/>
  <c r="K50" i="14"/>
  <c r="H50" i="14"/>
  <c r="G50" i="14"/>
  <c r="L49" i="14"/>
  <c r="K49" i="14"/>
  <c r="H49" i="14"/>
  <c r="G49" i="14"/>
  <c r="L48" i="14"/>
  <c r="K48" i="14"/>
  <c r="H48" i="14"/>
  <c r="G48" i="14"/>
  <c r="L47" i="14"/>
  <c r="K47" i="14"/>
  <c r="H47" i="14"/>
  <c r="G47" i="14"/>
  <c r="L46" i="14"/>
  <c r="K46" i="14"/>
  <c r="H46" i="14"/>
  <c r="G46" i="14"/>
  <c r="L45" i="14"/>
  <c r="K45" i="14"/>
  <c r="H45" i="14"/>
  <c r="G45" i="14"/>
  <c r="L44" i="14"/>
  <c r="K44" i="14"/>
  <c r="H44" i="14"/>
  <c r="G44" i="14"/>
  <c r="L43" i="14"/>
  <c r="K43" i="14"/>
  <c r="H43" i="14"/>
  <c r="G43" i="14"/>
  <c r="L42" i="14"/>
  <c r="K42" i="14"/>
  <c r="H42" i="14"/>
  <c r="G42" i="14"/>
  <c r="L41" i="14"/>
  <c r="K41" i="14"/>
  <c r="H41" i="14"/>
  <c r="G41" i="14"/>
  <c r="L40" i="14"/>
  <c r="K40" i="14"/>
  <c r="H40" i="14"/>
  <c r="G40" i="14"/>
  <c r="L39" i="14"/>
  <c r="K39" i="14"/>
  <c r="H39" i="14"/>
  <c r="G39" i="14"/>
  <c r="L38" i="14"/>
  <c r="K38" i="14"/>
  <c r="H38" i="14"/>
  <c r="G38" i="14"/>
  <c r="L37" i="14"/>
  <c r="K37" i="14"/>
  <c r="H37" i="14"/>
  <c r="G37" i="14"/>
  <c r="J36" i="14"/>
  <c r="I36" i="14"/>
  <c r="F36" i="14"/>
  <c r="H36" i="14" s="1"/>
  <c r="E36" i="14"/>
  <c r="G36" i="14" s="1"/>
  <c r="D36" i="14"/>
  <c r="C36" i="14"/>
  <c r="L35" i="14"/>
  <c r="K35" i="14"/>
  <c r="H35" i="14"/>
  <c r="G35" i="14"/>
  <c r="L34" i="14"/>
  <c r="K34" i="14"/>
  <c r="K36" i="14" s="1"/>
  <c r="H34" i="14"/>
  <c r="G34" i="14"/>
  <c r="L33" i="14"/>
  <c r="K33" i="14"/>
  <c r="J33" i="14"/>
  <c r="I33" i="14"/>
  <c r="F33" i="14"/>
  <c r="E33" i="14"/>
  <c r="D33" i="14"/>
  <c r="H33" i="14" s="1"/>
  <c r="C33" i="14"/>
  <c r="G33" i="14" s="1"/>
  <c r="L32" i="14"/>
  <c r="K32" i="14"/>
  <c r="H32" i="14"/>
  <c r="G32" i="14"/>
  <c r="L31" i="14"/>
  <c r="K31" i="14"/>
  <c r="H31" i="14"/>
  <c r="G31" i="14"/>
  <c r="L30" i="14"/>
  <c r="K30" i="14"/>
  <c r="H30" i="14"/>
  <c r="G30" i="14"/>
  <c r="J29" i="14"/>
  <c r="I29" i="14"/>
  <c r="F29" i="14"/>
  <c r="H29" i="14" s="1"/>
  <c r="E29" i="14"/>
  <c r="G29" i="14" s="1"/>
  <c r="D29" i="14"/>
  <c r="C29" i="14"/>
  <c r="L28" i="14"/>
  <c r="K28" i="14"/>
  <c r="K29" i="14" s="1"/>
  <c r="H28" i="14"/>
  <c r="G28" i="14"/>
  <c r="L27" i="14"/>
  <c r="K27" i="14"/>
  <c r="K68" i="14" s="1"/>
  <c r="J27" i="14"/>
  <c r="J68" i="14" s="1"/>
  <c r="I27" i="14"/>
  <c r="I68" i="14" s="1"/>
  <c r="F27" i="14"/>
  <c r="F68" i="14" s="1"/>
  <c r="E27" i="14"/>
  <c r="E68" i="14" s="1"/>
  <c r="D27" i="14"/>
  <c r="H27" i="14" s="1"/>
  <c r="C27" i="14"/>
  <c r="C68" i="14" s="1"/>
  <c r="L26" i="14"/>
  <c r="K26" i="14"/>
  <c r="H26" i="14"/>
  <c r="G26" i="14"/>
  <c r="L25" i="14"/>
  <c r="K25" i="14"/>
  <c r="H25" i="14"/>
  <c r="G25" i="14"/>
  <c r="L24" i="14"/>
  <c r="K24" i="14"/>
  <c r="H24" i="14"/>
  <c r="G24" i="14"/>
  <c r="L23" i="14"/>
  <c r="K23" i="14"/>
  <c r="H23" i="14"/>
  <c r="G23" i="14"/>
  <c r="L22" i="14"/>
  <c r="K22" i="14"/>
  <c r="H22" i="14"/>
  <c r="G22" i="14"/>
  <c r="L21" i="14"/>
  <c r="K21" i="14"/>
  <c r="H21" i="14"/>
  <c r="G21" i="14"/>
  <c r="L20" i="14"/>
  <c r="K20" i="14"/>
  <c r="H20" i="14"/>
  <c r="G20" i="14"/>
  <c r="L19" i="14"/>
  <c r="K19" i="14"/>
  <c r="H19" i="14"/>
  <c r="G19" i="14"/>
  <c r="L18" i="14"/>
  <c r="K18" i="14"/>
  <c r="H18" i="14"/>
  <c r="G18" i="14"/>
  <c r="L17" i="14"/>
  <c r="K17" i="14"/>
  <c r="H17" i="14"/>
  <c r="G17" i="14"/>
  <c r="L16" i="14"/>
  <c r="K16" i="14"/>
  <c r="H16" i="14"/>
  <c r="G16" i="14"/>
  <c r="L15" i="14"/>
  <c r="K15" i="14"/>
  <c r="H15" i="14"/>
  <c r="G15" i="14"/>
  <c r="L14" i="14"/>
  <c r="K14" i="14"/>
  <c r="H14" i="14"/>
  <c r="G14" i="14"/>
  <c r="L13" i="14"/>
  <c r="K13" i="14"/>
  <c r="H13" i="14"/>
  <c r="G13" i="14"/>
  <c r="L12" i="14"/>
  <c r="K12" i="14"/>
  <c r="H12" i="14"/>
  <c r="G12" i="14"/>
  <c r="L11" i="14"/>
  <c r="K11" i="14"/>
  <c r="H11" i="14"/>
  <c r="G11" i="14"/>
  <c r="L10" i="14"/>
  <c r="K10" i="14"/>
  <c r="H10" i="14"/>
  <c r="G10" i="14"/>
  <c r="C7" i="14"/>
  <c r="J67" i="13"/>
  <c r="I67" i="13"/>
  <c r="F67" i="13"/>
  <c r="E67" i="13"/>
  <c r="L67" i="13" s="1"/>
  <c r="D67" i="13"/>
  <c r="H67" i="13" s="1"/>
  <c r="C67" i="13"/>
  <c r="L66" i="13"/>
  <c r="K66" i="13"/>
  <c r="K67" i="13" s="1"/>
  <c r="H66" i="13"/>
  <c r="G66" i="13"/>
  <c r="K65" i="13"/>
  <c r="J65" i="13"/>
  <c r="I65" i="13"/>
  <c r="F65" i="13"/>
  <c r="H65" i="13" s="1"/>
  <c r="E65" i="13"/>
  <c r="L65" i="13" s="1"/>
  <c r="D65" i="13"/>
  <c r="C65" i="13"/>
  <c r="G65" i="13" s="1"/>
  <c r="L64" i="13"/>
  <c r="K64" i="13"/>
  <c r="H64" i="13"/>
  <c r="G64" i="13"/>
  <c r="L63" i="13"/>
  <c r="K63" i="13"/>
  <c r="H63" i="13"/>
  <c r="G63" i="13"/>
  <c r="L62" i="13"/>
  <c r="K62" i="13"/>
  <c r="H62" i="13"/>
  <c r="G62" i="13"/>
  <c r="L61" i="13"/>
  <c r="K61" i="13"/>
  <c r="H61" i="13"/>
  <c r="G61" i="13"/>
  <c r="L60" i="13"/>
  <c r="K60" i="13"/>
  <c r="H60" i="13"/>
  <c r="G60" i="13"/>
  <c r="L59" i="13"/>
  <c r="K59" i="13"/>
  <c r="H59" i="13"/>
  <c r="G59" i="13"/>
  <c r="J58" i="13"/>
  <c r="I58" i="13"/>
  <c r="F58" i="13"/>
  <c r="E58" i="13"/>
  <c r="L58" i="13" s="1"/>
  <c r="D58" i="13"/>
  <c r="H58" i="13" s="1"/>
  <c r="C58" i="13"/>
  <c r="L57" i="13"/>
  <c r="K57" i="13"/>
  <c r="H57" i="13"/>
  <c r="G57" i="13"/>
  <c r="L56" i="13"/>
  <c r="K56" i="13"/>
  <c r="H56" i="13"/>
  <c r="G56" i="13"/>
  <c r="L55" i="13"/>
  <c r="K55" i="13"/>
  <c r="H55" i="13"/>
  <c r="G55" i="13"/>
  <c r="L54" i="13"/>
  <c r="K54" i="13"/>
  <c r="H54" i="13"/>
  <c r="G54" i="13"/>
  <c r="L53" i="13"/>
  <c r="K53" i="13"/>
  <c r="H53" i="13"/>
  <c r="G53" i="13"/>
  <c r="L52" i="13"/>
  <c r="K52" i="13"/>
  <c r="H52" i="13"/>
  <c r="G52" i="13"/>
  <c r="L51" i="13"/>
  <c r="K51" i="13"/>
  <c r="H51" i="13"/>
  <c r="G51" i="13"/>
  <c r="L50" i="13"/>
  <c r="K50" i="13"/>
  <c r="H50" i="13"/>
  <c r="G50" i="13"/>
  <c r="L49" i="13"/>
  <c r="K49" i="13"/>
  <c r="H49" i="13"/>
  <c r="G49" i="13"/>
  <c r="L48" i="13"/>
  <c r="K48" i="13"/>
  <c r="H48" i="13"/>
  <c r="G48" i="13"/>
  <c r="L47" i="13"/>
  <c r="K47" i="13"/>
  <c r="H47" i="13"/>
  <c r="G47" i="13"/>
  <c r="L46" i="13"/>
  <c r="K46" i="13"/>
  <c r="H46" i="13"/>
  <c r="G46" i="13"/>
  <c r="L45" i="13"/>
  <c r="K45" i="13"/>
  <c r="H45" i="13"/>
  <c r="G45" i="13"/>
  <c r="L44" i="13"/>
  <c r="K44" i="13"/>
  <c r="H44" i="13"/>
  <c r="G44" i="13"/>
  <c r="L43" i="13"/>
  <c r="K43" i="13"/>
  <c r="H43" i="13"/>
  <c r="G43" i="13"/>
  <c r="L42" i="13"/>
  <c r="K42" i="13"/>
  <c r="H42" i="13"/>
  <c r="G42" i="13"/>
  <c r="L41" i="13"/>
  <c r="K41" i="13"/>
  <c r="H41" i="13"/>
  <c r="G41" i="13"/>
  <c r="L40" i="13"/>
  <c r="K40" i="13"/>
  <c r="H40" i="13"/>
  <c r="G40" i="13"/>
  <c r="L39" i="13"/>
  <c r="K39" i="13"/>
  <c r="H39" i="13"/>
  <c r="G39" i="13"/>
  <c r="L38" i="13"/>
  <c r="K38" i="13"/>
  <c r="H38" i="13"/>
  <c r="G38" i="13"/>
  <c r="L37" i="13"/>
  <c r="K37" i="13"/>
  <c r="K58" i="13" s="1"/>
  <c r="H37" i="13"/>
  <c r="G37" i="13"/>
  <c r="K36" i="13"/>
  <c r="J36" i="13"/>
  <c r="I36" i="13"/>
  <c r="F36" i="13"/>
  <c r="H36" i="13" s="1"/>
  <c r="E36" i="13"/>
  <c r="L36" i="13" s="1"/>
  <c r="D36" i="13"/>
  <c r="C36" i="13"/>
  <c r="G36" i="13" s="1"/>
  <c r="L35" i="13"/>
  <c r="K35" i="13"/>
  <c r="H35" i="13"/>
  <c r="G35" i="13"/>
  <c r="L34" i="13"/>
  <c r="K34" i="13"/>
  <c r="H34" i="13"/>
  <c r="G34" i="13"/>
  <c r="J33" i="13"/>
  <c r="I33" i="13"/>
  <c r="F33" i="13"/>
  <c r="E33" i="13"/>
  <c r="L33" i="13" s="1"/>
  <c r="D33" i="13"/>
  <c r="H33" i="13" s="1"/>
  <c r="C33" i="13"/>
  <c r="L32" i="13"/>
  <c r="K32" i="13"/>
  <c r="H32" i="13"/>
  <c r="G32" i="13"/>
  <c r="L31" i="13"/>
  <c r="K31" i="13"/>
  <c r="H31" i="13"/>
  <c r="G31" i="13"/>
  <c r="L30" i="13"/>
  <c r="K30" i="13"/>
  <c r="K33" i="13" s="1"/>
  <c r="H30" i="13"/>
  <c r="G30" i="13"/>
  <c r="K29" i="13"/>
  <c r="J29" i="13"/>
  <c r="I29" i="13"/>
  <c r="F29" i="13"/>
  <c r="H29" i="13" s="1"/>
  <c r="E29" i="13"/>
  <c r="L29" i="13" s="1"/>
  <c r="D29" i="13"/>
  <c r="C29" i="13"/>
  <c r="C68" i="13" s="1"/>
  <c r="L28" i="13"/>
  <c r="K28" i="13"/>
  <c r="H28" i="13"/>
  <c r="G28" i="13"/>
  <c r="J27" i="13"/>
  <c r="J68" i="13" s="1"/>
  <c r="I27" i="13"/>
  <c r="I68" i="13" s="1"/>
  <c r="F27" i="13"/>
  <c r="F68" i="13" s="1"/>
  <c r="E27" i="13"/>
  <c r="L27" i="13" s="1"/>
  <c r="D27" i="13"/>
  <c r="D68" i="13" s="1"/>
  <c r="C27" i="13"/>
  <c r="L26" i="13"/>
  <c r="K26" i="13"/>
  <c r="H26" i="13"/>
  <c r="G26" i="13"/>
  <c r="L25" i="13"/>
  <c r="K25" i="13"/>
  <c r="H25" i="13"/>
  <c r="G25" i="13"/>
  <c r="L24" i="13"/>
  <c r="K24" i="13"/>
  <c r="H24" i="13"/>
  <c r="G24" i="13"/>
  <c r="L23" i="13"/>
  <c r="K23" i="13"/>
  <c r="H23" i="13"/>
  <c r="G23" i="13"/>
  <c r="L22" i="13"/>
  <c r="K22" i="13"/>
  <c r="H22" i="13"/>
  <c r="G22" i="13"/>
  <c r="L21" i="13"/>
  <c r="K21" i="13"/>
  <c r="H21" i="13"/>
  <c r="G21" i="13"/>
  <c r="L20" i="13"/>
  <c r="K20" i="13"/>
  <c r="H20" i="13"/>
  <c r="G20" i="13"/>
  <c r="L19" i="13"/>
  <c r="K19" i="13"/>
  <c r="H19" i="13"/>
  <c r="G19" i="13"/>
  <c r="L18" i="13"/>
  <c r="K18" i="13"/>
  <c r="H18" i="13"/>
  <c r="G18" i="13"/>
  <c r="L17" i="13"/>
  <c r="K17" i="13"/>
  <c r="H17" i="13"/>
  <c r="G17" i="13"/>
  <c r="L16" i="13"/>
  <c r="K16" i="13"/>
  <c r="H16" i="13"/>
  <c r="G16" i="13"/>
  <c r="L15" i="13"/>
  <c r="K15" i="13"/>
  <c r="H15" i="13"/>
  <c r="G15" i="13"/>
  <c r="L14" i="13"/>
  <c r="K14" i="13"/>
  <c r="H14" i="13"/>
  <c r="G14" i="13"/>
  <c r="L13" i="13"/>
  <c r="K13" i="13"/>
  <c r="H13" i="13"/>
  <c r="G13" i="13"/>
  <c r="L12" i="13"/>
  <c r="K12" i="13"/>
  <c r="H12" i="13"/>
  <c r="G12" i="13"/>
  <c r="L11" i="13"/>
  <c r="K11" i="13"/>
  <c r="H11" i="13"/>
  <c r="G11" i="13"/>
  <c r="L10" i="13"/>
  <c r="K10" i="13"/>
  <c r="K27" i="13" s="1"/>
  <c r="H10" i="13"/>
  <c r="G10" i="13"/>
  <c r="C7" i="13"/>
  <c r="J67" i="12"/>
  <c r="I67" i="12"/>
  <c r="F67" i="12"/>
  <c r="H67" i="12" s="1"/>
  <c r="E67" i="12"/>
  <c r="G67" i="12" s="1"/>
  <c r="D67" i="12"/>
  <c r="C67" i="12"/>
  <c r="L66" i="12"/>
  <c r="K66" i="12"/>
  <c r="K67" i="12" s="1"/>
  <c r="H66" i="12"/>
  <c r="G66" i="12"/>
  <c r="L65" i="12"/>
  <c r="K65" i="12"/>
  <c r="J65" i="12"/>
  <c r="I65" i="12"/>
  <c r="F65" i="12"/>
  <c r="E65" i="12"/>
  <c r="D65" i="12"/>
  <c r="H65" i="12" s="1"/>
  <c r="C65" i="12"/>
  <c r="G65" i="12" s="1"/>
  <c r="L64" i="12"/>
  <c r="K64" i="12"/>
  <c r="H64" i="12"/>
  <c r="G64" i="12"/>
  <c r="L63" i="12"/>
  <c r="K63" i="12"/>
  <c r="H63" i="12"/>
  <c r="G63" i="12"/>
  <c r="L62" i="12"/>
  <c r="K62" i="12"/>
  <c r="H62" i="12"/>
  <c r="G62" i="12"/>
  <c r="L61" i="12"/>
  <c r="K61" i="12"/>
  <c r="H61" i="12"/>
  <c r="G61" i="12"/>
  <c r="L60" i="12"/>
  <c r="K60" i="12"/>
  <c r="H60" i="12"/>
  <c r="G60" i="12"/>
  <c r="L59" i="12"/>
  <c r="K59" i="12"/>
  <c r="H59" i="12"/>
  <c r="G59" i="12"/>
  <c r="J58" i="12"/>
  <c r="I58" i="12"/>
  <c r="F58" i="12"/>
  <c r="H58" i="12" s="1"/>
  <c r="E58" i="12"/>
  <c r="G58" i="12" s="1"/>
  <c r="D58" i="12"/>
  <c r="C58" i="12"/>
  <c r="L57" i="12"/>
  <c r="K57" i="12"/>
  <c r="H57" i="12"/>
  <c r="G57" i="12"/>
  <c r="L56" i="12"/>
  <c r="K56" i="12"/>
  <c r="H56" i="12"/>
  <c r="G56" i="12"/>
  <c r="L55" i="12"/>
  <c r="K55" i="12"/>
  <c r="H55" i="12"/>
  <c r="G55" i="12"/>
  <c r="L54" i="12"/>
  <c r="K54" i="12"/>
  <c r="H54" i="12"/>
  <c r="G54" i="12"/>
  <c r="L53" i="12"/>
  <c r="K53" i="12"/>
  <c r="H53" i="12"/>
  <c r="G53" i="12"/>
  <c r="L52" i="12"/>
  <c r="K52" i="12"/>
  <c r="H52" i="12"/>
  <c r="G52" i="12"/>
  <c r="L51" i="12"/>
  <c r="K51" i="12"/>
  <c r="H51" i="12"/>
  <c r="G51" i="12"/>
  <c r="L50" i="12"/>
  <c r="K50" i="12"/>
  <c r="H50" i="12"/>
  <c r="G50" i="12"/>
  <c r="L49" i="12"/>
  <c r="K49" i="12"/>
  <c r="H49" i="12"/>
  <c r="G49" i="12"/>
  <c r="L48" i="12"/>
  <c r="K48" i="12"/>
  <c r="H48" i="12"/>
  <c r="G48" i="12"/>
  <c r="L47" i="12"/>
  <c r="K47" i="12"/>
  <c r="H47" i="12"/>
  <c r="G47" i="12"/>
  <c r="L46" i="12"/>
  <c r="K46" i="12"/>
  <c r="H46" i="12"/>
  <c r="G46" i="12"/>
  <c r="L45" i="12"/>
  <c r="K45" i="12"/>
  <c r="H45" i="12"/>
  <c r="G45" i="12"/>
  <c r="L44" i="12"/>
  <c r="K44" i="12"/>
  <c r="H44" i="12"/>
  <c r="G44" i="12"/>
  <c r="L43" i="12"/>
  <c r="K43" i="12"/>
  <c r="H43" i="12"/>
  <c r="G43" i="12"/>
  <c r="L42" i="12"/>
  <c r="K42" i="12"/>
  <c r="H42" i="12"/>
  <c r="G42" i="12"/>
  <c r="L41" i="12"/>
  <c r="K41" i="12"/>
  <c r="H41" i="12"/>
  <c r="G41" i="12"/>
  <c r="L40" i="12"/>
  <c r="K40" i="12"/>
  <c r="H40" i="12"/>
  <c r="G40" i="12"/>
  <c r="L39" i="12"/>
  <c r="K39" i="12"/>
  <c r="H39" i="12"/>
  <c r="G39" i="12"/>
  <c r="L38" i="12"/>
  <c r="K38" i="12"/>
  <c r="H38" i="12"/>
  <c r="G38" i="12"/>
  <c r="L37" i="12"/>
  <c r="K37" i="12"/>
  <c r="K58" i="12" s="1"/>
  <c r="H37" i="12"/>
  <c r="G37" i="12"/>
  <c r="L36" i="12"/>
  <c r="K36" i="12"/>
  <c r="J36" i="12"/>
  <c r="I36" i="12"/>
  <c r="F36" i="12"/>
  <c r="E36" i="12"/>
  <c r="D36" i="12"/>
  <c r="H36" i="12" s="1"/>
  <c r="C36" i="12"/>
  <c r="G36" i="12" s="1"/>
  <c r="L35" i="12"/>
  <c r="K35" i="12"/>
  <c r="H35" i="12"/>
  <c r="G35" i="12"/>
  <c r="L34" i="12"/>
  <c r="K34" i="12"/>
  <c r="H34" i="12"/>
  <c r="G34" i="12"/>
  <c r="J33" i="12"/>
  <c r="I33" i="12"/>
  <c r="F33" i="12"/>
  <c r="H33" i="12" s="1"/>
  <c r="E33" i="12"/>
  <c r="G33" i="12" s="1"/>
  <c r="D33" i="12"/>
  <c r="C33" i="12"/>
  <c r="L32" i="12"/>
  <c r="K32" i="12"/>
  <c r="H32" i="12"/>
  <c r="G32" i="12"/>
  <c r="L31" i="12"/>
  <c r="K31" i="12"/>
  <c r="H31" i="12"/>
  <c r="G31" i="12"/>
  <c r="L30" i="12"/>
  <c r="K30" i="12"/>
  <c r="K33" i="12" s="1"/>
  <c r="H30" i="12"/>
  <c r="G30" i="12"/>
  <c r="L29" i="12"/>
  <c r="K29" i="12"/>
  <c r="J29" i="12"/>
  <c r="I29" i="12"/>
  <c r="F29" i="12"/>
  <c r="E29" i="12"/>
  <c r="D29" i="12"/>
  <c r="D68" i="12" s="1"/>
  <c r="C29" i="12"/>
  <c r="G29" i="12" s="1"/>
  <c r="L28" i="12"/>
  <c r="K28" i="12"/>
  <c r="H28" i="12"/>
  <c r="G28" i="12"/>
  <c r="J27" i="12"/>
  <c r="J68" i="12" s="1"/>
  <c r="I27" i="12"/>
  <c r="I68" i="12" s="1"/>
  <c r="F27" i="12"/>
  <c r="F68" i="12" s="1"/>
  <c r="H68" i="12" s="1"/>
  <c r="E27" i="12"/>
  <c r="E68" i="12" s="1"/>
  <c r="D27" i="12"/>
  <c r="C27" i="12"/>
  <c r="C68" i="12" s="1"/>
  <c r="L26" i="12"/>
  <c r="K26" i="12"/>
  <c r="H26" i="12"/>
  <c r="G26" i="12"/>
  <c r="L25" i="12"/>
  <c r="K25" i="12"/>
  <c r="H25" i="12"/>
  <c r="G25" i="12"/>
  <c r="L24" i="12"/>
  <c r="K24" i="12"/>
  <c r="H24" i="12"/>
  <c r="G24" i="12"/>
  <c r="L23" i="12"/>
  <c r="K23" i="12"/>
  <c r="H23" i="12"/>
  <c r="G23" i="12"/>
  <c r="L22" i="12"/>
  <c r="K22" i="12"/>
  <c r="H22" i="12"/>
  <c r="G22" i="12"/>
  <c r="L21" i="12"/>
  <c r="K21" i="12"/>
  <c r="H21" i="12"/>
  <c r="G21" i="12"/>
  <c r="L20" i="12"/>
  <c r="K20" i="12"/>
  <c r="H20" i="12"/>
  <c r="G20" i="12"/>
  <c r="L19" i="12"/>
  <c r="K19" i="12"/>
  <c r="H19" i="12"/>
  <c r="G19" i="12"/>
  <c r="L18" i="12"/>
  <c r="K18" i="12"/>
  <c r="H18" i="12"/>
  <c r="G18" i="12"/>
  <c r="L17" i="12"/>
  <c r="K17" i="12"/>
  <c r="H17" i="12"/>
  <c r="G17" i="12"/>
  <c r="L16" i="12"/>
  <c r="K16" i="12"/>
  <c r="H16" i="12"/>
  <c r="G16" i="12"/>
  <c r="L15" i="12"/>
  <c r="K15" i="12"/>
  <c r="H15" i="12"/>
  <c r="G15" i="12"/>
  <c r="L14" i="12"/>
  <c r="K14" i="12"/>
  <c r="H14" i="12"/>
  <c r="G14" i="12"/>
  <c r="L13" i="12"/>
  <c r="K13" i="12"/>
  <c r="H13" i="12"/>
  <c r="G13" i="12"/>
  <c r="L12" i="12"/>
  <c r="K12" i="12"/>
  <c r="H12" i="12"/>
  <c r="G12" i="12"/>
  <c r="L11" i="12"/>
  <c r="K11" i="12"/>
  <c r="H11" i="12"/>
  <c r="G11" i="12"/>
  <c r="L10" i="12"/>
  <c r="K10" i="12"/>
  <c r="K27" i="12" s="1"/>
  <c r="K68" i="12" s="1"/>
  <c r="H10" i="12"/>
  <c r="G10" i="12"/>
  <c r="C7" i="12"/>
  <c r="J67" i="29"/>
  <c r="I67" i="29"/>
  <c r="F67" i="29"/>
  <c r="H67" i="29" s="1"/>
  <c r="E67" i="29"/>
  <c r="L67" i="29" s="1"/>
  <c r="D67" i="29"/>
  <c r="C67" i="29"/>
  <c r="L66" i="29"/>
  <c r="K66" i="29"/>
  <c r="K67" i="29" s="1"/>
  <c r="H66" i="29"/>
  <c r="G66" i="29"/>
  <c r="J65" i="29"/>
  <c r="I65" i="29"/>
  <c r="F65" i="29"/>
  <c r="E65" i="29"/>
  <c r="D65" i="29"/>
  <c r="C65" i="29"/>
  <c r="L64" i="29"/>
  <c r="K64" i="29"/>
  <c r="H64" i="29"/>
  <c r="G64" i="29"/>
  <c r="L63" i="29"/>
  <c r="K63" i="29"/>
  <c r="H63" i="29"/>
  <c r="G63" i="29"/>
  <c r="L62" i="29"/>
  <c r="K62" i="29"/>
  <c r="H62" i="29"/>
  <c r="G62" i="29"/>
  <c r="L61" i="29"/>
  <c r="K61" i="29"/>
  <c r="H61" i="29"/>
  <c r="G61" i="29"/>
  <c r="L60" i="29"/>
  <c r="K60" i="29"/>
  <c r="H60" i="29"/>
  <c r="G60" i="29"/>
  <c r="L59" i="29"/>
  <c r="K59" i="29"/>
  <c r="K65" i="29" s="1"/>
  <c r="H59" i="29"/>
  <c r="G59" i="29"/>
  <c r="J58" i="29"/>
  <c r="I58" i="29"/>
  <c r="F58" i="29"/>
  <c r="E58" i="29"/>
  <c r="L58" i="29" s="1"/>
  <c r="D58" i="29"/>
  <c r="C58" i="29"/>
  <c r="L57" i="29"/>
  <c r="K57" i="29"/>
  <c r="H57" i="29"/>
  <c r="G57" i="29"/>
  <c r="L56" i="29"/>
  <c r="K56" i="29"/>
  <c r="H56" i="29"/>
  <c r="G56" i="29"/>
  <c r="L55" i="29"/>
  <c r="K55" i="29"/>
  <c r="H55" i="29"/>
  <c r="G55" i="29"/>
  <c r="L54" i="29"/>
  <c r="K54" i="29"/>
  <c r="H54" i="29"/>
  <c r="G54" i="29"/>
  <c r="L53" i="29"/>
  <c r="K53" i="29"/>
  <c r="H53" i="29"/>
  <c r="G53" i="29"/>
  <c r="L52" i="29"/>
  <c r="K52" i="29"/>
  <c r="H52" i="29"/>
  <c r="G52" i="29"/>
  <c r="L51" i="29"/>
  <c r="K51" i="29"/>
  <c r="H51" i="29"/>
  <c r="G51" i="29"/>
  <c r="L50" i="29"/>
  <c r="K50" i="29"/>
  <c r="H50" i="29"/>
  <c r="G50" i="29"/>
  <c r="L49" i="29"/>
  <c r="K49" i="29"/>
  <c r="H49" i="29"/>
  <c r="G49" i="29"/>
  <c r="L48" i="29"/>
  <c r="K48" i="29"/>
  <c r="H48" i="29"/>
  <c r="G48" i="29"/>
  <c r="L47" i="29"/>
  <c r="K47" i="29"/>
  <c r="H47" i="29"/>
  <c r="G47" i="29"/>
  <c r="L46" i="29"/>
  <c r="K46" i="29"/>
  <c r="H46" i="29"/>
  <c r="G46" i="29"/>
  <c r="L45" i="29"/>
  <c r="K45" i="29"/>
  <c r="H45" i="29"/>
  <c r="G45" i="29"/>
  <c r="L44" i="29"/>
  <c r="K44" i="29"/>
  <c r="H44" i="29"/>
  <c r="G44" i="29"/>
  <c r="L43" i="29"/>
  <c r="K43" i="29"/>
  <c r="H43" i="29"/>
  <c r="G43" i="29"/>
  <c r="L42" i="29"/>
  <c r="K42" i="29"/>
  <c r="H42" i="29"/>
  <c r="G42" i="29"/>
  <c r="L41" i="29"/>
  <c r="K41" i="29"/>
  <c r="H41" i="29"/>
  <c r="G41" i="29"/>
  <c r="L40" i="29"/>
  <c r="K40" i="29"/>
  <c r="H40" i="29"/>
  <c r="G40" i="29"/>
  <c r="L39" i="29"/>
  <c r="K39" i="29"/>
  <c r="H39" i="29"/>
  <c r="G39" i="29"/>
  <c r="L38" i="29"/>
  <c r="K38" i="29"/>
  <c r="H38" i="29"/>
  <c r="G38" i="29"/>
  <c r="L37" i="29"/>
  <c r="K37" i="29"/>
  <c r="K58" i="29" s="1"/>
  <c r="H37" i="29"/>
  <c r="G37" i="29"/>
  <c r="J36" i="29"/>
  <c r="I36" i="29"/>
  <c r="F36" i="29"/>
  <c r="E36" i="29"/>
  <c r="D36" i="29"/>
  <c r="C36" i="29"/>
  <c r="L35" i="29"/>
  <c r="K35" i="29"/>
  <c r="H35" i="29"/>
  <c r="G35" i="29"/>
  <c r="L34" i="29"/>
  <c r="K34" i="29"/>
  <c r="K36" i="29" s="1"/>
  <c r="H34" i="29"/>
  <c r="G34" i="29"/>
  <c r="J33" i="29"/>
  <c r="I33" i="29"/>
  <c r="F33" i="29"/>
  <c r="H33" i="29" s="1"/>
  <c r="E33" i="29"/>
  <c r="L33" i="29" s="1"/>
  <c r="D33" i="29"/>
  <c r="C33" i="29"/>
  <c r="L32" i="29"/>
  <c r="K32" i="29"/>
  <c r="H32" i="29"/>
  <c r="G32" i="29"/>
  <c r="L31" i="29"/>
  <c r="K31" i="29"/>
  <c r="H31" i="29"/>
  <c r="G31" i="29"/>
  <c r="L30" i="29"/>
  <c r="K30" i="29"/>
  <c r="K33" i="29" s="1"/>
  <c r="H30" i="29"/>
  <c r="G30" i="29"/>
  <c r="J29" i="29"/>
  <c r="I29" i="29"/>
  <c r="F29" i="29"/>
  <c r="E29" i="29"/>
  <c r="D29" i="29"/>
  <c r="C29" i="29"/>
  <c r="L28" i="29"/>
  <c r="K28" i="29"/>
  <c r="K29" i="29" s="1"/>
  <c r="H28" i="29"/>
  <c r="G28" i="29"/>
  <c r="J27" i="29"/>
  <c r="J68" i="29" s="1"/>
  <c r="I27" i="29"/>
  <c r="F27" i="29"/>
  <c r="E27" i="29"/>
  <c r="D27" i="29"/>
  <c r="C27" i="29"/>
  <c r="L26" i="29"/>
  <c r="K26" i="29"/>
  <c r="H26" i="29"/>
  <c r="G26" i="29"/>
  <c r="L25" i="29"/>
  <c r="K25" i="29"/>
  <c r="H25" i="29"/>
  <c r="G25" i="29"/>
  <c r="L24" i="29"/>
  <c r="K24" i="29"/>
  <c r="H24" i="29"/>
  <c r="G24" i="29"/>
  <c r="L23" i="29"/>
  <c r="K23" i="29"/>
  <c r="H23" i="29"/>
  <c r="G23" i="29"/>
  <c r="L22" i="29"/>
  <c r="K22" i="29"/>
  <c r="H22" i="29"/>
  <c r="G22" i="29"/>
  <c r="L21" i="29"/>
  <c r="K21" i="29"/>
  <c r="H21" i="29"/>
  <c r="G21" i="29"/>
  <c r="L20" i="29"/>
  <c r="K20" i="29"/>
  <c r="H20" i="29"/>
  <c r="G20" i="29"/>
  <c r="L19" i="29"/>
  <c r="K19" i="29"/>
  <c r="H19" i="29"/>
  <c r="G19" i="29"/>
  <c r="L18" i="29"/>
  <c r="K18" i="29"/>
  <c r="H18" i="29"/>
  <c r="G18" i="29"/>
  <c r="L17" i="29"/>
  <c r="K17" i="29"/>
  <c r="H17" i="29"/>
  <c r="G17" i="29"/>
  <c r="L16" i="29"/>
  <c r="K16" i="29"/>
  <c r="H16" i="29"/>
  <c r="G16" i="29"/>
  <c r="L15" i="29"/>
  <c r="K15" i="29"/>
  <c r="H15" i="29"/>
  <c r="G15" i="29"/>
  <c r="L14" i="29"/>
  <c r="K14" i="29"/>
  <c r="H14" i="29"/>
  <c r="G14" i="29"/>
  <c r="L13" i="29"/>
  <c r="K13" i="29"/>
  <c r="H13" i="29"/>
  <c r="G13" i="29"/>
  <c r="L12" i="29"/>
  <c r="K12" i="29"/>
  <c r="H12" i="29"/>
  <c r="G12" i="29"/>
  <c r="L11" i="29"/>
  <c r="K11" i="29"/>
  <c r="H11" i="29"/>
  <c r="G11" i="29"/>
  <c r="L10" i="29"/>
  <c r="K10" i="29"/>
  <c r="K27" i="29" s="1"/>
  <c r="H10" i="29"/>
  <c r="G10" i="29"/>
  <c r="C7" i="29"/>
  <c r="L67" i="21"/>
  <c r="J67" i="21"/>
  <c r="I67" i="21"/>
  <c r="F67" i="21"/>
  <c r="E67" i="21"/>
  <c r="D67" i="21"/>
  <c r="C67" i="21"/>
  <c r="G67" i="21" s="1"/>
  <c r="L66" i="21"/>
  <c r="K66" i="21"/>
  <c r="K67" i="21" s="1"/>
  <c r="H66" i="21"/>
  <c r="G66" i="21"/>
  <c r="J65" i="21"/>
  <c r="I65" i="21"/>
  <c r="F65" i="21"/>
  <c r="H65" i="21" s="1"/>
  <c r="E65" i="21"/>
  <c r="D65" i="21"/>
  <c r="C65" i="21"/>
  <c r="L64" i="21"/>
  <c r="K64" i="21"/>
  <c r="L63" i="21"/>
  <c r="K63" i="21"/>
  <c r="H63" i="21"/>
  <c r="G63" i="21"/>
  <c r="L62" i="21"/>
  <c r="K62" i="21"/>
  <c r="H62" i="21"/>
  <c r="G62" i="21"/>
  <c r="L61" i="21"/>
  <c r="K61" i="21"/>
  <c r="H61" i="21"/>
  <c r="G61" i="21"/>
  <c r="L60" i="21"/>
  <c r="K60" i="21"/>
  <c r="H60" i="21"/>
  <c r="G60" i="21"/>
  <c r="L59" i="21"/>
  <c r="K59" i="21"/>
  <c r="K65" i="21" s="1"/>
  <c r="H59" i="21"/>
  <c r="G59" i="21"/>
  <c r="J58" i="21"/>
  <c r="I58" i="21"/>
  <c r="L58" i="21" s="1"/>
  <c r="F58" i="21"/>
  <c r="E58" i="21"/>
  <c r="D58" i="21"/>
  <c r="C58" i="21"/>
  <c r="G58" i="21" s="1"/>
  <c r="L57" i="21"/>
  <c r="K57" i="21"/>
  <c r="H57" i="21"/>
  <c r="G57" i="21"/>
  <c r="L56" i="21"/>
  <c r="K56" i="21"/>
  <c r="H56" i="21"/>
  <c r="G56" i="21"/>
  <c r="L55" i="21"/>
  <c r="K55" i="21"/>
  <c r="H55" i="21"/>
  <c r="G55" i="21"/>
  <c r="L54" i="21"/>
  <c r="K54" i="21"/>
  <c r="H54" i="21"/>
  <c r="G54" i="21"/>
  <c r="L53" i="21"/>
  <c r="K53" i="21"/>
  <c r="H53" i="21"/>
  <c r="G53" i="21"/>
  <c r="L52" i="21"/>
  <c r="K52" i="21"/>
  <c r="H52" i="21"/>
  <c r="G52" i="21"/>
  <c r="L51" i="21"/>
  <c r="K51" i="21"/>
  <c r="H51" i="21"/>
  <c r="G51" i="21"/>
  <c r="L50" i="21"/>
  <c r="K50" i="21"/>
  <c r="H50" i="21"/>
  <c r="G50" i="21"/>
  <c r="L49" i="21"/>
  <c r="K49" i="21"/>
  <c r="H49" i="21"/>
  <c r="G49" i="21"/>
  <c r="L48" i="21"/>
  <c r="K48" i="21"/>
  <c r="H48" i="21"/>
  <c r="G48" i="21"/>
  <c r="L47" i="21"/>
  <c r="K47" i="21"/>
  <c r="H47" i="21"/>
  <c r="G47" i="21"/>
  <c r="L46" i="21"/>
  <c r="K46" i="21"/>
  <c r="H46" i="21"/>
  <c r="G46" i="21"/>
  <c r="L45" i="21"/>
  <c r="K45" i="21"/>
  <c r="H45" i="21"/>
  <c r="G45" i="21"/>
  <c r="L44" i="21"/>
  <c r="K44" i="21"/>
  <c r="H44" i="21"/>
  <c r="G44" i="21"/>
  <c r="L43" i="21"/>
  <c r="K43" i="21"/>
  <c r="H43" i="21"/>
  <c r="G43" i="21"/>
  <c r="L42" i="21"/>
  <c r="K42" i="21"/>
  <c r="H42" i="21"/>
  <c r="G42" i="21"/>
  <c r="L41" i="21"/>
  <c r="K41" i="21"/>
  <c r="H41" i="21"/>
  <c r="G41" i="21"/>
  <c r="L40" i="21"/>
  <c r="K40" i="21"/>
  <c r="H40" i="21"/>
  <c r="G40" i="21"/>
  <c r="L39" i="21"/>
  <c r="K39" i="21"/>
  <c r="H39" i="21"/>
  <c r="G39" i="21"/>
  <c r="L38" i="21"/>
  <c r="K38" i="21"/>
  <c r="H38" i="21"/>
  <c r="G38" i="21"/>
  <c r="L37" i="21"/>
  <c r="K37" i="21"/>
  <c r="K58" i="21" s="1"/>
  <c r="H37" i="21"/>
  <c r="G37" i="21"/>
  <c r="J36" i="21"/>
  <c r="I36" i="21"/>
  <c r="F36" i="21"/>
  <c r="E36" i="21"/>
  <c r="L36" i="21" s="1"/>
  <c r="D36" i="21"/>
  <c r="C36" i="21"/>
  <c r="L35" i="21"/>
  <c r="K35" i="21"/>
  <c r="H35" i="21"/>
  <c r="G35" i="21"/>
  <c r="L34" i="21"/>
  <c r="K34" i="21"/>
  <c r="K36" i="21" s="1"/>
  <c r="H34" i="21"/>
  <c r="G34" i="21"/>
  <c r="J33" i="21"/>
  <c r="I33" i="21"/>
  <c r="F33" i="21"/>
  <c r="E33" i="21"/>
  <c r="D33" i="21"/>
  <c r="C33" i="21"/>
  <c r="L32" i="21"/>
  <c r="K32" i="21"/>
  <c r="H32" i="21"/>
  <c r="G32" i="21"/>
  <c r="L31" i="21"/>
  <c r="K31" i="21"/>
  <c r="H31" i="21"/>
  <c r="G31" i="21"/>
  <c r="L30" i="21"/>
  <c r="K30" i="21"/>
  <c r="K33" i="21" s="1"/>
  <c r="H30" i="21"/>
  <c r="G30" i="21"/>
  <c r="J29" i="21"/>
  <c r="I29" i="21"/>
  <c r="F29" i="21"/>
  <c r="E29" i="21"/>
  <c r="D29" i="21"/>
  <c r="C29" i="21"/>
  <c r="G29" i="21" s="1"/>
  <c r="L28" i="21"/>
  <c r="K28" i="21"/>
  <c r="K29" i="21" s="1"/>
  <c r="H28" i="21"/>
  <c r="G28" i="21"/>
  <c r="J27" i="21"/>
  <c r="J68" i="21" s="1"/>
  <c r="I27" i="21"/>
  <c r="F27" i="21"/>
  <c r="E27" i="21"/>
  <c r="E68" i="21" s="1"/>
  <c r="D27" i="21"/>
  <c r="C27" i="21"/>
  <c r="L26" i="21"/>
  <c r="K26" i="21"/>
  <c r="H26" i="21"/>
  <c r="G26" i="21"/>
  <c r="L25" i="21"/>
  <c r="K25" i="21"/>
  <c r="H25" i="21"/>
  <c r="G25" i="21"/>
  <c r="L24" i="21"/>
  <c r="K24" i="21"/>
  <c r="H24" i="21"/>
  <c r="G24" i="21"/>
  <c r="L23" i="21"/>
  <c r="K23" i="21"/>
  <c r="H23" i="21"/>
  <c r="G23" i="21"/>
  <c r="L22" i="21"/>
  <c r="K22" i="21"/>
  <c r="H22" i="21"/>
  <c r="G22" i="21"/>
  <c r="L21" i="21"/>
  <c r="K21" i="21"/>
  <c r="H21" i="21"/>
  <c r="G21" i="21"/>
  <c r="L20" i="21"/>
  <c r="K20" i="21"/>
  <c r="H20" i="21"/>
  <c r="G20" i="21"/>
  <c r="L19" i="21"/>
  <c r="K19" i="21"/>
  <c r="H19" i="21"/>
  <c r="G19" i="21"/>
  <c r="L18" i="21"/>
  <c r="K18" i="21"/>
  <c r="H18" i="21"/>
  <c r="G18" i="21"/>
  <c r="L17" i="21"/>
  <c r="K17" i="21"/>
  <c r="H17" i="21"/>
  <c r="G17" i="21"/>
  <c r="L16" i="21"/>
  <c r="K16" i="21"/>
  <c r="H16" i="21"/>
  <c r="G16" i="21"/>
  <c r="L15" i="21"/>
  <c r="K15" i="21"/>
  <c r="H15" i="21"/>
  <c r="G15" i="21"/>
  <c r="L14" i="21"/>
  <c r="K14" i="21"/>
  <c r="H14" i="21"/>
  <c r="G14" i="21"/>
  <c r="L13" i="21"/>
  <c r="K13" i="21"/>
  <c r="H13" i="21"/>
  <c r="G13" i="21"/>
  <c r="L12" i="21"/>
  <c r="K12" i="21"/>
  <c r="H12" i="21"/>
  <c r="G12" i="21"/>
  <c r="L11" i="21"/>
  <c r="K11" i="21"/>
  <c r="H11" i="21"/>
  <c r="G11" i="21"/>
  <c r="L10" i="21"/>
  <c r="K10" i="21"/>
  <c r="K27" i="21" s="1"/>
  <c r="H10" i="21"/>
  <c r="G10" i="21"/>
  <c r="C7" i="21"/>
  <c r="J67" i="20"/>
  <c r="I67" i="20"/>
  <c r="F67" i="20"/>
  <c r="H67" i="20" s="1"/>
  <c r="E67" i="20"/>
  <c r="L67" i="20" s="1"/>
  <c r="D67" i="20"/>
  <c r="C67" i="20"/>
  <c r="L66" i="20"/>
  <c r="K66" i="20"/>
  <c r="K67" i="20" s="1"/>
  <c r="H66" i="20"/>
  <c r="G66" i="20"/>
  <c r="J65" i="20"/>
  <c r="I65" i="20"/>
  <c r="F65" i="20"/>
  <c r="E65" i="20"/>
  <c r="D65" i="20"/>
  <c r="H65" i="20" s="1"/>
  <c r="C65" i="20"/>
  <c r="L64" i="20"/>
  <c r="K64" i="20"/>
  <c r="L63" i="20"/>
  <c r="K63" i="20"/>
  <c r="H63" i="20"/>
  <c r="G63" i="20"/>
  <c r="L62" i="20"/>
  <c r="K62" i="20"/>
  <c r="H62" i="20"/>
  <c r="G62" i="20"/>
  <c r="L61" i="20"/>
  <c r="K61" i="20"/>
  <c r="H61" i="20"/>
  <c r="G61" i="20"/>
  <c r="L60" i="20"/>
  <c r="K60" i="20"/>
  <c r="H60" i="20"/>
  <c r="G60" i="20"/>
  <c r="L59" i="20"/>
  <c r="K59" i="20"/>
  <c r="K65" i="20" s="1"/>
  <c r="H59" i="20"/>
  <c r="G59" i="20"/>
  <c r="J58" i="20"/>
  <c r="I58" i="20"/>
  <c r="F58" i="20"/>
  <c r="E58" i="20"/>
  <c r="L58" i="20" s="1"/>
  <c r="D58" i="20"/>
  <c r="C58" i="20"/>
  <c r="G58" i="20" s="1"/>
  <c r="L57" i="20"/>
  <c r="K57" i="20"/>
  <c r="H57" i="20"/>
  <c r="G57" i="20"/>
  <c r="L56" i="20"/>
  <c r="K56" i="20"/>
  <c r="H56" i="20"/>
  <c r="G56" i="20"/>
  <c r="L55" i="20"/>
  <c r="K55" i="20"/>
  <c r="H55" i="20"/>
  <c r="G55" i="20"/>
  <c r="L54" i="20"/>
  <c r="K54" i="20"/>
  <c r="H54" i="20"/>
  <c r="G54" i="20"/>
  <c r="L53" i="20"/>
  <c r="K53" i="20"/>
  <c r="H53" i="20"/>
  <c r="G53" i="20"/>
  <c r="L52" i="20"/>
  <c r="K52" i="20"/>
  <c r="H52" i="20"/>
  <c r="G52" i="20"/>
  <c r="L51" i="20"/>
  <c r="K51" i="20"/>
  <c r="H51" i="20"/>
  <c r="G51" i="20"/>
  <c r="L50" i="20"/>
  <c r="K50" i="20"/>
  <c r="H50" i="20"/>
  <c r="G50" i="20"/>
  <c r="L49" i="20"/>
  <c r="K49" i="20"/>
  <c r="H49" i="20"/>
  <c r="G49" i="20"/>
  <c r="L48" i="20"/>
  <c r="K48" i="20"/>
  <c r="H48" i="20"/>
  <c r="G48" i="20"/>
  <c r="L47" i="20"/>
  <c r="K47" i="20"/>
  <c r="H47" i="20"/>
  <c r="G47" i="20"/>
  <c r="L46" i="20"/>
  <c r="K46" i="20"/>
  <c r="H46" i="20"/>
  <c r="G46" i="20"/>
  <c r="L45" i="20"/>
  <c r="K45" i="20"/>
  <c r="H45" i="20"/>
  <c r="G45" i="20"/>
  <c r="L44" i="20"/>
  <c r="K44" i="20"/>
  <c r="H44" i="20"/>
  <c r="G44" i="20"/>
  <c r="L43" i="20"/>
  <c r="K43" i="20"/>
  <c r="H43" i="20"/>
  <c r="G43" i="20"/>
  <c r="L42" i="20"/>
  <c r="K42" i="20"/>
  <c r="H42" i="20"/>
  <c r="G42" i="20"/>
  <c r="L41" i="20"/>
  <c r="K41" i="20"/>
  <c r="H41" i="20"/>
  <c r="G41" i="20"/>
  <c r="L40" i="20"/>
  <c r="K40" i="20"/>
  <c r="H40" i="20"/>
  <c r="G40" i="20"/>
  <c r="L39" i="20"/>
  <c r="K39" i="20"/>
  <c r="H39" i="20"/>
  <c r="G39" i="20"/>
  <c r="L38" i="20"/>
  <c r="K38" i="20"/>
  <c r="H38" i="20"/>
  <c r="G38" i="20"/>
  <c r="L37" i="20"/>
  <c r="K37" i="20"/>
  <c r="K58" i="20" s="1"/>
  <c r="H37" i="20"/>
  <c r="G37" i="20"/>
  <c r="J36" i="20"/>
  <c r="I36" i="20"/>
  <c r="F36" i="20"/>
  <c r="H36" i="20" s="1"/>
  <c r="E36" i="20"/>
  <c r="L36" i="20" s="1"/>
  <c r="D36" i="20"/>
  <c r="C36" i="20"/>
  <c r="L35" i="20"/>
  <c r="K35" i="20"/>
  <c r="H35" i="20"/>
  <c r="G35" i="20"/>
  <c r="L34" i="20"/>
  <c r="K34" i="20"/>
  <c r="K36" i="20" s="1"/>
  <c r="H34" i="20"/>
  <c r="G34" i="20"/>
  <c r="J33" i="20"/>
  <c r="I33" i="20"/>
  <c r="F33" i="20"/>
  <c r="E33" i="20"/>
  <c r="L33" i="20" s="1"/>
  <c r="D33" i="20"/>
  <c r="C33" i="20"/>
  <c r="L32" i="20"/>
  <c r="K32" i="20"/>
  <c r="H32" i="20"/>
  <c r="G32" i="20"/>
  <c r="L31" i="20"/>
  <c r="K31" i="20"/>
  <c r="H31" i="20"/>
  <c r="G31" i="20"/>
  <c r="L30" i="20"/>
  <c r="K30" i="20"/>
  <c r="K33" i="20" s="1"/>
  <c r="H30" i="20"/>
  <c r="G30" i="20"/>
  <c r="J29" i="20"/>
  <c r="I29" i="20"/>
  <c r="F29" i="20"/>
  <c r="E29" i="20"/>
  <c r="D29" i="20"/>
  <c r="C29" i="20"/>
  <c r="L28" i="20"/>
  <c r="K28" i="20"/>
  <c r="K29" i="20" s="1"/>
  <c r="H28" i="20"/>
  <c r="G28" i="20"/>
  <c r="J27" i="20"/>
  <c r="J68" i="20" s="1"/>
  <c r="I27" i="20"/>
  <c r="I68" i="20" s="1"/>
  <c r="F27" i="20"/>
  <c r="F68" i="20" s="1"/>
  <c r="E27" i="20"/>
  <c r="E68" i="20" s="1"/>
  <c r="D27" i="20"/>
  <c r="D68" i="20" s="1"/>
  <c r="C27" i="20"/>
  <c r="C68" i="20" s="1"/>
  <c r="L26" i="20"/>
  <c r="K26" i="20"/>
  <c r="H26" i="20"/>
  <c r="G26" i="20"/>
  <c r="L25" i="20"/>
  <c r="K25" i="20"/>
  <c r="H25" i="20"/>
  <c r="G25" i="20"/>
  <c r="L24" i="20"/>
  <c r="K24" i="20"/>
  <c r="H24" i="20"/>
  <c r="G24" i="20"/>
  <c r="L23" i="20"/>
  <c r="K23" i="20"/>
  <c r="H23" i="20"/>
  <c r="G23" i="20"/>
  <c r="L22" i="20"/>
  <c r="K22" i="20"/>
  <c r="H22" i="20"/>
  <c r="G22" i="20"/>
  <c r="L21" i="20"/>
  <c r="K21" i="20"/>
  <c r="H21" i="20"/>
  <c r="G21" i="20"/>
  <c r="L20" i="20"/>
  <c r="K20" i="20"/>
  <c r="H20" i="20"/>
  <c r="G20" i="20"/>
  <c r="L19" i="20"/>
  <c r="K19" i="20"/>
  <c r="H19" i="20"/>
  <c r="G19" i="20"/>
  <c r="L18" i="20"/>
  <c r="K18" i="20"/>
  <c r="H18" i="20"/>
  <c r="G18" i="20"/>
  <c r="L17" i="20"/>
  <c r="K17" i="20"/>
  <c r="H17" i="20"/>
  <c r="G17" i="20"/>
  <c r="L16" i="20"/>
  <c r="K16" i="20"/>
  <c r="H16" i="20"/>
  <c r="G16" i="20"/>
  <c r="L15" i="20"/>
  <c r="K15" i="20"/>
  <c r="H15" i="20"/>
  <c r="G15" i="20"/>
  <c r="L14" i="20"/>
  <c r="K14" i="20"/>
  <c r="H14" i="20"/>
  <c r="G14" i="20"/>
  <c r="L13" i="20"/>
  <c r="K13" i="20"/>
  <c r="H13" i="20"/>
  <c r="G13" i="20"/>
  <c r="L12" i="20"/>
  <c r="K12" i="20"/>
  <c r="H12" i="20"/>
  <c r="G12" i="20"/>
  <c r="L11" i="20"/>
  <c r="K11" i="20"/>
  <c r="H11" i="20"/>
  <c r="G11" i="20"/>
  <c r="L10" i="20"/>
  <c r="K10" i="20"/>
  <c r="K27" i="20" s="1"/>
  <c r="H10" i="20"/>
  <c r="G10" i="20"/>
  <c r="C7" i="20"/>
  <c r="J67" i="28"/>
  <c r="I67" i="28"/>
  <c r="F67" i="28"/>
  <c r="E67" i="28"/>
  <c r="D67" i="28"/>
  <c r="C67" i="28"/>
  <c r="L66" i="28"/>
  <c r="K66" i="28"/>
  <c r="K67" i="28" s="1"/>
  <c r="H66" i="28"/>
  <c r="G66" i="28"/>
  <c r="J65" i="28"/>
  <c r="I65" i="28"/>
  <c r="F65" i="28"/>
  <c r="H65" i="28" s="1"/>
  <c r="E65" i="28"/>
  <c r="D65" i="28"/>
  <c r="C65" i="28"/>
  <c r="L64" i="28"/>
  <c r="K64" i="28"/>
  <c r="H64" i="28"/>
  <c r="G64" i="28"/>
  <c r="L63" i="28"/>
  <c r="K63" i="28"/>
  <c r="H63" i="28"/>
  <c r="G63" i="28"/>
  <c r="L62" i="28"/>
  <c r="K62" i="28"/>
  <c r="H62" i="28"/>
  <c r="G62" i="28"/>
  <c r="L61" i="28"/>
  <c r="K61" i="28"/>
  <c r="H61" i="28"/>
  <c r="G61" i="28"/>
  <c r="L60" i="28"/>
  <c r="K60" i="28"/>
  <c r="H60" i="28"/>
  <c r="G60" i="28"/>
  <c r="L59" i="28"/>
  <c r="K59" i="28"/>
  <c r="K65" i="28" s="1"/>
  <c r="H59" i="28"/>
  <c r="G59" i="28"/>
  <c r="J58" i="28"/>
  <c r="I58" i="28"/>
  <c r="F58" i="28"/>
  <c r="E58" i="28"/>
  <c r="D58" i="28"/>
  <c r="H58" i="28" s="1"/>
  <c r="C58" i="28"/>
  <c r="L57" i="28"/>
  <c r="K57" i="28"/>
  <c r="H57" i="28"/>
  <c r="G57" i="28"/>
  <c r="L56" i="28"/>
  <c r="K56" i="28"/>
  <c r="H56" i="28"/>
  <c r="G56" i="28"/>
  <c r="L55" i="28"/>
  <c r="K55" i="28"/>
  <c r="H55" i="28"/>
  <c r="G55" i="28"/>
  <c r="L54" i="28"/>
  <c r="K54" i="28"/>
  <c r="H54" i="28"/>
  <c r="G54" i="28"/>
  <c r="L53" i="28"/>
  <c r="K53" i="28"/>
  <c r="H53" i="28"/>
  <c r="G53" i="28"/>
  <c r="L52" i="28"/>
  <c r="K52" i="28"/>
  <c r="H52" i="28"/>
  <c r="G52" i="28"/>
  <c r="L51" i="28"/>
  <c r="K51" i="28"/>
  <c r="H51" i="28"/>
  <c r="G51" i="28"/>
  <c r="L50" i="28"/>
  <c r="K50" i="28"/>
  <c r="H50" i="28"/>
  <c r="G50" i="28"/>
  <c r="L49" i="28"/>
  <c r="K49" i="28"/>
  <c r="H49" i="28"/>
  <c r="G49" i="28"/>
  <c r="L48" i="28"/>
  <c r="K48" i="28"/>
  <c r="H48" i="28"/>
  <c r="G48" i="28"/>
  <c r="L47" i="28"/>
  <c r="K47" i="28"/>
  <c r="H47" i="28"/>
  <c r="G47" i="28"/>
  <c r="L46" i="28"/>
  <c r="K46" i="28"/>
  <c r="H46" i="28"/>
  <c r="G46" i="28"/>
  <c r="L45" i="28"/>
  <c r="K45" i="28"/>
  <c r="H45" i="28"/>
  <c r="G45" i="28"/>
  <c r="L44" i="28"/>
  <c r="K44" i="28"/>
  <c r="H44" i="28"/>
  <c r="G44" i="28"/>
  <c r="L43" i="28"/>
  <c r="K43" i="28"/>
  <c r="H43" i="28"/>
  <c r="G43" i="28"/>
  <c r="L42" i="28"/>
  <c r="K42" i="28"/>
  <c r="H42" i="28"/>
  <c r="G42" i="28"/>
  <c r="L41" i="28"/>
  <c r="K41" i="28"/>
  <c r="H41" i="28"/>
  <c r="G41" i="28"/>
  <c r="L40" i="28"/>
  <c r="K40" i="28"/>
  <c r="H40" i="28"/>
  <c r="G40" i="28"/>
  <c r="L39" i="28"/>
  <c r="K39" i="28"/>
  <c r="H39" i="28"/>
  <c r="G39" i="28"/>
  <c r="L38" i="28"/>
  <c r="K38" i="28"/>
  <c r="H38" i="28"/>
  <c r="G38" i="28"/>
  <c r="L37" i="28"/>
  <c r="K37" i="28"/>
  <c r="K58" i="28" s="1"/>
  <c r="H37" i="28"/>
  <c r="G37" i="28"/>
  <c r="J36" i="28"/>
  <c r="I36" i="28"/>
  <c r="F36" i="28"/>
  <c r="H36" i="28" s="1"/>
  <c r="E36" i="28"/>
  <c r="D36" i="28"/>
  <c r="C36" i="28"/>
  <c r="G36" i="28" s="1"/>
  <c r="L35" i="28"/>
  <c r="K35" i="28"/>
  <c r="H35" i="28"/>
  <c r="G35" i="28"/>
  <c r="L34" i="28"/>
  <c r="K34" i="28"/>
  <c r="K36" i="28" s="1"/>
  <c r="H34" i="28"/>
  <c r="G34" i="28"/>
  <c r="J33" i="28"/>
  <c r="I33" i="28"/>
  <c r="F33" i="28"/>
  <c r="E33" i="28"/>
  <c r="G33" i="28" s="1"/>
  <c r="D33" i="28"/>
  <c r="H33" i="28" s="1"/>
  <c r="C33" i="28"/>
  <c r="L32" i="28"/>
  <c r="K32" i="28"/>
  <c r="H32" i="28"/>
  <c r="G32" i="28"/>
  <c r="L31" i="28"/>
  <c r="K31" i="28"/>
  <c r="H31" i="28"/>
  <c r="G31" i="28"/>
  <c r="L30" i="28"/>
  <c r="K30" i="28"/>
  <c r="K33" i="28" s="1"/>
  <c r="H30" i="28"/>
  <c r="G30" i="28"/>
  <c r="J29" i="28"/>
  <c r="I29" i="28"/>
  <c r="F29" i="28"/>
  <c r="E29" i="28"/>
  <c r="D29" i="28"/>
  <c r="C29" i="28"/>
  <c r="G29" i="28" s="1"/>
  <c r="L28" i="28"/>
  <c r="K28" i="28"/>
  <c r="K29" i="28" s="1"/>
  <c r="H28" i="28"/>
  <c r="G28" i="28"/>
  <c r="J27" i="28"/>
  <c r="I27" i="28"/>
  <c r="F27" i="28"/>
  <c r="E27" i="28"/>
  <c r="E68" i="28" s="1"/>
  <c r="D27" i="28"/>
  <c r="C27" i="28"/>
  <c r="L26" i="28"/>
  <c r="K26" i="28"/>
  <c r="H26" i="28"/>
  <c r="G26" i="28"/>
  <c r="L25" i="28"/>
  <c r="K25" i="28"/>
  <c r="H25" i="28"/>
  <c r="G25" i="28"/>
  <c r="L24" i="28"/>
  <c r="K24" i="28"/>
  <c r="H24" i="28"/>
  <c r="G24" i="28"/>
  <c r="L23" i="28"/>
  <c r="K23" i="28"/>
  <c r="H23" i="28"/>
  <c r="G23" i="28"/>
  <c r="L22" i="28"/>
  <c r="K22" i="28"/>
  <c r="H22" i="28"/>
  <c r="G22" i="28"/>
  <c r="L21" i="28"/>
  <c r="K21" i="28"/>
  <c r="H21" i="28"/>
  <c r="G21" i="28"/>
  <c r="L20" i="28"/>
  <c r="K20" i="28"/>
  <c r="H20" i="28"/>
  <c r="G20" i="28"/>
  <c r="L19" i="28"/>
  <c r="K19" i="28"/>
  <c r="H19" i="28"/>
  <c r="G19" i="28"/>
  <c r="L18" i="28"/>
  <c r="K18" i="28"/>
  <c r="H18" i="28"/>
  <c r="G18" i="28"/>
  <c r="L17" i="28"/>
  <c r="K17" i="28"/>
  <c r="H17" i="28"/>
  <c r="G17" i="28"/>
  <c r="L16" i="28"/>
  <c r="K16" i="28"/>
  <c r="H16" i="28"/>
  <c r="G16" i="28"/>
  <c r="L15" i="28"/>
  <c r="K15" i="28"/>
  <c r="H15" i="28"/>
  <c r="G15" i="28"/>
  <c r="L14" i="28"/>
  <c r="K14" i="28"/>
  <c r="H14" i="28"/>
  <c r="G14" i="28"/>
  <c r="L13" i="28"/>
  <c r="K13" i="28"/>
  <c r="H13" i="28"/>
  <c r="G13" i="28"/>
  <c r="L12" i="28"/>
  <c r="K12" i="28"/>
  <c r="H12" i="28"/>
  <c r="G12" i="28"/>
  <c r="L11" i="28"/>
  <c r="K11" i="28"/>
  <c r="H11" i="28"/>
  <c r="G11" i="28"/>
  <c r="L10" i="28"/>
  <c r="K10" i="28"/>
  <c r="K27" i="28" s="1"/>
  <c r="H10" i="28"/>
  <c r="G10" i="28"/>
  <c r="C7" i="28"/>
  <c r="J67" i="27"/>
  <c r="I67" i="27"/>
  <c r="F67" i="27"/>
  <c r="E67" i="27"/>
  <c r="D67" i="27"/>
  <c r="C67" i="27"/>
  <c r="L66" i="27"/>
  <c r="K66" i="27"/>
  <c r="K67" i="27" s="1"/>
  <c r="H66" i="27"/>
  <c r="G66" i="27"/>
  <c r="J65" i="27"/>
  <c r="I65" i="27"/>
  <c r="F65" i="27"/>
  <c r="E65" i="27"/>
  <c r="L65" i="27" s="1"/>
  <c r="D65" i="27"/>
  <c r="C65" i="27"/>
  <c r="G65" i="27" s="1"/>
  <c r="L64" i="27"/>
  <c r="K64" i="27"/>
  <c r="K65" i="27" s="1"/>
  <c r="H64" i="27"/>
  <c r="G64" i="27"/>
  <c r="L63" i="27"/>
  <c r="K63" i="27"/>
  <c r="H63" i="27"/>
  <c r="G63" i="27"/>
  <c r="L62" i="27"/>
  <c r="K62" i="27"/>
  <c r="H62" i="27"/>
  <c r="G62" i="27"/>
  <c r="L61" i="27"/>
  <c r="K61" i="27"/>
  <c r="H61" i="27"/>
  <c r="G61" i="27"/>
  <c r="L60" i="27"/>
  <c r="K60" i="27"/>
  <c r="L59" i="27"/>
  <c r="K59" i="27"/>
  <c r="H59" i="27"/>
  <c r="G59" i="27"/>
  <c r="J58" i="27"/>
  <c r="I58" i="27"/>
  <c r="F58" i="27"/>
  <c r="H58" i="27" s="1"/>
  <c r="E58" i="27"/>
  <c r="L58" i="27" s="1"/>
  <c r="D58" i="27"/>
  <c r="C58" i="27"/>
  <c r="L57" i="27"/>
  <c r="K57" i="27"/>
  <c r="H57" i="27"/>
  <c r="G57" i="27"/>
  <c r="L56" i="27"/>
  <c r="K56" i="27"/>
  <c r="H56" i="27"/>
  <c r="G56" i="27"/>
  <c r="L55" i="27"/>
  <c r="K55" i="27"/>
  <c r="H55" i="27"/>
  <c r="G55" i="27"/>
  <c r="L54" i="27"/>
  <c r="K54" i="27"/>
  <c r="H54" i="27"/>
  <c r="G54" i="27"/>
  <c r="L53" i="27"/>
  <c r="K53" i="27"/>
  <c r="H53" i="27"/>
  <c r="G53" i="27"/>
  <c r="L52" i="27"/>
  <c r="K52" i="27"/>
  <c r="H52" i="27"/>
  <c r="G52" i="27"/>
  <c r="L51" i="27"/>
  <c r="K51" i="27"/>
  <c r="H51" i="27"/>
  <c r="G51" i="27"/>
  <c r="L50" i="27"/>
  <c r="K50" i="27"/>
  <c r="H50" i="27"/>
  <c r="G50" i="27"/>
  <c r="L49" i="27"/>
  <c r="K49" i="27"/>
  <c r="L48" i="27"/>
  <c r="K48" i="27"/>
  <c r="H48" i="27"/>
  <c r="G48" i="27"/>
  <c r="L47" i="27"/>
  <c r="K47" i="27"/>
  <c r="H47" i="27"/>
  <c r="G47" i="27"/>
  <c r="L46" i="27"/>
  <c r="K46" i="27"/>
  <c r="H46" i="27"/>
  <c r="G46" i="27"/>
  <c r="L45" i="27"/>
  <c r="K45" i="27"/>
  <c r="H45" i="27"/>
  <c r="G45" i="27"/>
  <c r="L44" i="27"/>
  <c r="K44" i="27"/>
  <c r="H44" i="27"/>
  <c r="G44" i="27"/>
  <c r="L43" i="27"/>
  <c r="K43" i="27"/>
  <c r="H43" i="27"/>
  <c r="G43" i="27"/>
  <c r="L42" i="27"/>
  <c r="K42" i="27"/>
  <c r="H42" i="27"/>
  <c r="G42" i="27"/>
  <c r="L41" i="27"/>
  <c r="K41" i="27"/>
  <c r="H41" i="27"/>
  <c r="G41" i="27"/>
  <c r="L40" i="27"/>
  <c r="K40" i="27"/>
  <c r="H40" i="27"/>
  <c r="G40" i="27"/>
  <c r="L39" i="27"/>
  <c r="K39" i="27"/>
  <c r="H39" i="27"/>
  <c r="G39" i="27"/>
  <c r="L38" i="27"/>
  <c r="K38" i="27"/>
  <c r="L37" i="27"/>
  <c r="K37" i="27"/>
  <c r="K58" i="27" s="1"/>
  <c r="H37" i="27"/>
  <c r="G37" i="27"/>
  <c r="L36" i="27"/>
  <c r="K36" i="27"/>
  <c r="J36" i="27"/>
  <c r="I36" i="27"/>
  <c r="F36" i="27"/>
  <c r="E36" i="27"/>
  <c r="D36" i="27"/>
  <c r="C36" i="27"/>
  <c r="G36" i="27" s="1"/>
  <c r="L35" i="27"/>
  <c r="K35" i="27"/>
  <c r="H35" i="27"/>
  <c r="G35" i="27"/>
  <c r="L34" i="27"/>
  <c r="K34" i="27"/>
  <c r="H34" i="27"/>
  <c r="G34" i="27"/>
  <c r="J33" i="27"/>
  <c r="I33" i="27"/>
  <c r="F33" i="27"/>
  <c r="H33" i="27" s="1"/>
  <c r="E33" i="27"/>
  <c r="L33" i="27" s="1"/>
  <c r="D33" i="27"/>
  <c r="C33" i="27"/>
  <c r="L32" i="27"/>
  <c r="K32" i="27"/>
  <c r="L31" i="27"/>
  <c r="K31" i="27"/>
  <c r="H31" i="27"/>
  <c r="G31" i="27"/>
  <c r="L30" i="27"/>
  <c r="K30" i="27"/>
  <c r="K33" i="27" s="1"/>
  <c r="H30" i="27"/>
  <c r="G30" i="27"/>
  <c r="L29" i="27"/>
  <c r="K29" i="27"/>
  <c r="J29" i="27"/>
  <c r="I29" i="27"/>
  <c r="F29" i="27"/>
  <c r="E29" i="27"/>
  <c r="D29" i="27"/>
  <c r="H29" i="27" s="1"/>
  <c r="C29" i="27"/>
  <c r="G29" i="27" s="1"/>
  <c r="L28" i="27"/>
  <c r="K28" i="27"/>
  <c r="H28" i="27"/>
  <c r="G28" i="27"/>
  <c r="J27" i="27"/>
  <c r="I27" i="27"/>
  <c r="I68" i="27" s="1"/>
  <c r="F27" i="27"/>
  <c r="F68" i="27" s="1"/>
  <c r="E27" i="27"/>
  <c r="L27" i="27" s="1"/>
  <c r="D27" i="27"/>
  <c r="C27" i="27"/>
  <c r="C68" i="27" s="1"/>
  <c r="L26" i="27"/>
  <c r="K26" i="27"/>
  <c r="H26" i="27"/>
  <c r="G26" i="27"/>
  <c r="L25" i="27"/>
  <c r="K25" i="27"/>
  <c r="H25" i="27"/>
  <c r="G25" i="27"/>
  <c r="L24" i="27"/>
  <c r="K24" i="27"/>
  <c r="H24" i="27"/>
  <c r="G24" i="27"/>
  <c r="L23" i="27"/>
  <c r="K23" i="27"/>
  <c r="H23" i="27"/>
  <c r="G23" i="27"/>
  <c r="L22" i="27"/>
  <c r="K22" i="27"/>
  <c r="H22" i="27"/>
  <c r="G22" i="27"/>
  <c r="L21" i="27"/>
  <c r="K21" i="27"/>
  <c r="H21" i="27"/>
  <c r="G21" i="27"/>
  <c r="L20" i="27"/>
  <c r="K20" i="27"/>
  <c r="H20" i="27"/>
  <c r="G20" i="27"/>
  <c r="L19" i="27"/>
  <c r="K19" i="27"/>
  <c r="H19" i="27"/>
  <c r="G19" i="27"/>
  <c r="L18" i="27"/>
  <c r="K18" i="27"/>
  <c r="H18" i="27"/>
  <c r="G18" i="27"/>
  <c r="L17" i="27"/>
  <c r="K17" i="27"/>
  <c r="H17" i="27"/>
  <c r="G17" i="27"/>
  <c r="L16" i="27"/>
  <c r="K16" i="27"/>
  <c r="H16" i="27"/>
  <c r="G16" i="27"/>
  <c r="L15" i="27"/>
  <c r="K15" i="27"/>
  <c r="H15" i="27"/>
  <c r="G15" i="27"/>
  <c r="L14" i="27"/>
  <c r="K14" i="27"/>
  <c r="H14" i="27"/>
  <c r="G14" i="27"/>
  <c r="L13" i="27"/>
  <c r="K13" i="27"/>
  <c r="H13" i="27"/>
  <c r="G13" i="27"/>
  <c r="L12" i="27"/>
  <c r="K12" i="27"/>
  <c r="H12" i="27"/>
  <c r="G12" i="27"/>
  <c r="L11" i="27"/>
  <c r="K11" i="27"/>
  <c r="H11" i="27"/>
  <c r="G11" i="27"/>
  <c r="L10" i="27"/>
  <c r="K10" i="27"/>
  <c r="K27" i="27" s="1"/>
  <c r="H10" i="27"/>
  <c r="G10" i="27"/>
  <c r="C7" i="27"/>
  <c r="J67" i="31"/>
  <c r="I67" i="31"/>
  <c r="F67" i="31"/>
  <c r="E67" i="31"/>
  <c r="L67" i="31" s="1"/>
  <c r="D67" i="31"/>
  <c r="C67" i="31"/>
  <c r="L66" i="31"/>
  <c r="K66" i="31"/>
  <c r="K67" i="31" s="1"/>
  <c r="J65" i="31"/>
  <c r="I65" i="31"/>
  <c r="F65" i="31"/>
  <c r="E65" i="31"/>
  <c r="G65" i="31" s="1"/>
  <c r="D65" i="31"/>
  <c r="C65" i="31"/>
  <c r="L64" i="31"/>
  <c r="K64" i="31"/>
  <c r="L63" i="31"/>
  <c r="K63" i="31"/>
  <c r="H63" i="31"/>
  <c r="G63" i="31"/>
  <c r="L62" i="31"/>
  <c r="K62" i="31"/>
  <c r="H62" i="31"/>
  <c r="G62" i="31"/>
  <c r="L61" i="31"/>
  <c r="K61" i="31"/>
  <c r="H61" i="31"/>
  <c r="G61" i="31"/>
  <c r="L60" i="31"/>
  <c r="K60" i="31"/>
  <c r="L59" i="31"/>
  <c r="K59" i="31"/>
  <c r="K65" i="31" s="1"/>
  <c r="H59" i="31"/>
  <c r="G59" i="31"/>
  <c r="K58" i="31"/>
  <c r="J58" i="31"/>
  <c r="I58" i="31"/>
  <c r="F58" i="31"/>
  <c r="H58" i="31" s="1"/>
  <c r="E58" i="31"/>
  <c r="L58" i="31" s="1"/>
  <c r="D58" i="31"/>
  <c r="C58" i="31"/>
  <c r="G58" i="31" s="1"/>
  <c r="L57" i="31"/>
  <c r="K57" i="31"/>
  <c r="H57" i="31"/>
  <c r="G57" i="31"/>
  <c r="L56" i="31"/>
  <c r="K56" i="31"/>
  <c r="H56" i="31"/>
  <c r="G56" i="31"/>
  <c r="L55" i="31"/>
  <c r="K55" i="31"/>
  <c r="H55" i="31"/>
  <c r="G55" i="31"/>
  <c r="L54" i="31"/>
  <c r="K54" i="31"/>
  <c r="H54" i="31"/>
  <c r="G54" i="31"/>
  <c r="L53" i="31"/>
  <c r="K53" i="31"/>
  <c r="H53" i="31"/>
  <c r="G53" i="31"/>
  <c r="L52" i="31"/>
  <c r="K52" i="31"/>
  <c r="H52" i="31"/>
  <c r="G52" i="31"/>
  <c r="L51" i="31"/>
  <c r="K51" i="31"/>
  <c r="H51" i="31"/>
  <c r="G51" i="31"/>
  <c r="L50" i="31"/>
  <c r="K50" i="31"/>
  <c r="H50" i="31"/>
  <c r="G50" i="31"/>
  <c r="L49" i="31"/>
  <c r="K49" i="31"/>
  <c r="L48" i="31"/>
  <c r="K48" i="31"/>
  <c r="H48" i="31"/>
  <c r="G48" i="31"/>
  <c r="L47" i="31"/>
  <c r="K47" i="31"/>
  <c r="H47" i="31"/>
  <c r="G47" i="31"/>
  <c r="L46" i="31"/>
  <c r="K46" i="31"/>
  <c r="H46" i="31"/>
  <c r="G46" i="31"/>
  <c r="L45" i="31"/>
  <c r="K45" i="31"/>
  <c r="H45" i="31"/>
  <c r="G45" i="31"/>
  <c r="L44" i="31"/>
  <c r="K44" i="31"/>
  <c r="H44" i="31"/>
  <c r="G44" i="31"/>
  <c r="L43" i="31"/>
  <c r="K43" i="31"/>
  <c r="H43" i="31"/>
  <c r="G43" i="31"/>
  <c r="L42" i="31"/>
  <c r="K42" i="31"/>
  <c r="H42" i="31"/>
  <c r="G42" i="31"/>
  <c r="L41" i="31"/>
  <c r="K41" i="31"/>
  <c r="H41" i="31"/>
  <c r="G41" i="31"/>
  <c r="L40" i="31"/>
  <c r="K40" i="31"/>
  <c r="H40" i="31"/>
  <c r="G40" i="31"/>
  <c r="L39" i="31"/>
  <c r="K39" i="31"/>
  <c r="H39" i="31"/>
  <c r="G39" i="31"/>
  <c r="L38" i="31"/>
  <c r="K38" i="31"/>
  <c r="L37" i="31"/>
  <c r="K37" i="31"/>
  <c r="H37" i="31"/>
  <c r="G37" i="31"/>
  <c r="J36" i="31"/>
  <c r="I36" i="31"/>
  <c r="F36" i="31"/>
  <c r="E36" i="31"/>
  <c r="G36" i="31" s="1"/>
  <c r="D36" i="31"/>
  <c r="C36" i="31"/>
  <c r="L35" i="31"/>
  <c r="K35" i="31"/>
  <c r="H35" i="31"/>
  <c r="G35" i="31"/>
  <c r="L34" i="31"/>
  <c r="K34" i="31"/>
  <c r="K36" i="31" s="1"/>
  <c r="H34" i="31"/>
  <c r="G34" i="31"/>
  <c r="K33" i="31"/>
  <c r="J33" i="31"/>
  <c r="I33" i="31"/>
  <c r="F33" i="31"/>
  <c r="H33" i="31" s="1"/>
  <c r="E33" i="31"/>
  <c r="L33" i="31" s="1"/>
  <c r="D33" i="31"/>
  <c r="C33" i="31"/>
  <c r="G33" i="31" s="1"/>
  <c r="L32" i="31"/>
  <c r="K32" i="31"/>
  <c r="L31" i="31"/>
  <c r="K31" i="31"/>
  <c r="H31" i="31"/>
  <c r="G31" i="31"/>
  <c r="L30" i="31"/>
  <c r="K30" i="31"/>
  <c r="H30" i="31"/>
  <c r="G30" i="31"/>
  <c r="J29" i="31"/>
  <c r="I29" i="31"/>
  <c r="F29" i="31"/>
  <c r="E29" i="31"/>
  <c r="G29" i="31" s="1"/>
  <c r="D29" i="31"/>
  <c r="H29" i="31" s="1"/>
  <c r="C29" i="31"/>
  <c r="L28" i="31"/>
  <c r="K28" i="31"/>
  <c r="K29" i="31" s="1"/>
  <c r="H28" i="31"/>
  <c r="G28" i="31"/>
  <c r="K27" i="31"/>
  <c r="J27" i="31"/>
  <c r="I27" i="31"/>
  <c r="F27" i="31"/>
  <c r="F68" i="31" s="1"/>
  <c r="E27" i="31"/>
  <c r="L27" i="31" s="1"/>
  <c r="D27" i="31"/>
  <c r="D68" i="31" s="1"/>
  <c r="C27" i="31"/>
  <c r="L26" i="31"/>
  <c r="K26" i="31"/>
  <c r="H26" i="31"/>
  <c r="G26" i="31"/>
  <c r="L25" i="31"/>
  <c r="K25" i="31"/>
  <c r="H25" i="31"/>
  <c r="G25" i="31"/>
  <c r="L24" i="31"/>
  <c r="K24" i="31"/>
  <c r="H24" i="31"/>
  <c r="G24" i="31"/>
  <c r="L23" i="31"/>
  <c r="K23" i="31"/>
  <c r="H23" i="31"/>
  <c r="G23" i="31"/>
  <c r="L22" i="31"/>
  <c r="K22" i="31"/>
  <c r="H22" i="31"/>
  <c r="G22" i="31"/>
  <c r="L21" i="31"/>
  <c r="K21" i="31"/>
  <c r="H21" i="31"/>
  <c r="G21" i="31"/>
  <c r="L20" i="31"/>
  <c r="K20" i="31"/>
  <c r="H20" i="31"/>
  <c r="G20" i="31"/>
  <c r="L19" i="31"/>
  <c r="K19" i="31"/>
  <c r="H19" i="31"/>
  <c r="G19" i="31"/>
  <c r="L18" i="31"/>
  <c r="K18" i="31"/>
  <c r="H18" i="31"/>
  <c r="G18" i="31"/>
  <c r="L17" i="31"/>
  <c r="K17" i="31"/>
  <c r="H17" i="31"/>
  <c r="G17" i="31"/>
  <c r="L16" i="31"/>
  <c r="K16" i="31"/>
  <c r="H16" i="31"/>
  <c r="G16" i="31"/>
  <c r="L15" i="31"/>
  <c r="K15" i="31"/>
  <c r="H15" i="31"/>
  <c r="G15" i="31"/>
  <c r="L14" i="31"/>
  <c r="K14" i="31"/>
  <c r="H14" i="31"/>
  <c r="G14" i="31"/>
  <c r="L13" i="31"/>
  <c r="K13" i="31"/>
  <c r="H13" i="31"/>
  <c r="G13" i="31"/>
  <c r="L12" i="31"/>
  <c r="K12" i="31"/>
  <c r="H12" i="31"/>
  <c r="G12" i="31"/>
  <c r="L11" i="31"/>
  <c r="K11" i="31"/>
  <c r="H11" i="31"/>
  <c r="G11" i="31"/>
  <c r="L10" i="31"/>
  <c r="K10" i="31"/>
  <c r="H10" i="31"/>
  <c r="G10" i="31"/>
  <c r="C7" i="31"/>
  <c r="J67" i="11"/>
  <c r="I67" i="11"/>
  <c r="F67" i="11"/>
  <c r="E67" i="11"/>
  <c r="L67" i="11" s="1"/>
  <c r="D67" i="11"/>
  <c r="C67" i="11"/>
  <c r="L66" i="11"/>
  <c r="K66" i="11"/>
  <c r="K67" i="11" s="1"/>
  <c r="J65" i="11"/>
  <c r="I65" i="11"/>
  <c r="F65" i="11"/>
  <c r="H65" i="11" s="1"/>
  <c r="E65" i="11"/>
  <c r="L65" i="11" s="1"/>
  <c r="D65" i="11"/>
  <c r="C65" i="11"/>
  <c r="L64" i="11"/>
  <c r="K64" i="11"/>
  <c r="H64" i="11"/>
  <c r="G64" i="11"/>
  <c r="L63" i="11"/>
  <c r="K63" i="11"/>
  <c r="L62" i="11"/>
  <c r="K62" i="11"/>
  <c r="H62" i="11"/>
  <c r="G62" i="11"/>
  <c r="L61" i="11"/>
  <c r="K61" i="11"/>
  <c r="H61" i="11"/>
  <c r="G61" i="11"/>
  <c r="L60" i="11"/>
  <c r="K60" i="11"/>
  <c r="L59" i="11"/>
  <c r="K59" i="11"/>
  <c r="K65" i="11" s="1"/>
  <c r="H59" i="11"/>
  <c r="G59" i="11"/>
  <c r="L58" i="11"/>
  <c r="J58" i="11"/>
  <c r="I58" i="11"/>
  <c r="F58" i="11"/>
  <c r="E58" i="11"/>
  <c r="D58" i="11"/>
  <c r="H58" i="11" s="1"/>
  <c r="C58" i="11"/>
  <c r="G58" i="11" s="1"/>
  <c r="L57" i="11"/>
  <c r="K57" i="11"/>
  <c r="H57" i="11"/>
  <c r="G57" i="11"/>
  <c r="L56" i="11"/>
  <c r="K56" i="11"/>
  <c r="H56" i="11"/>
  <c r="G56" i="11"/>
  <c r="L55" i="11"/>
  <c r="K55" i="11"/>
  <c r="H55" i="11"/>
  <c r="G55" i="11"/>
  <c r="L54" i="11"/>
  <c r="K54" i="11"/>
  <c r="H54" i="11"/>
  <c r="G54" i="11"/>
  <c r="L53" i="11"/>
  <c r="K53" i="11"/>
  <c r="H53" i="11"/>
  <c r="G53" i="11"/>
  <c r="L52" i="11"/>
  <c r="K52" i="11"/>
  <c r="H52" i="11"/>
  <c r="G52" i="11"/>
  <c r="L51" i="11"/>
  <c r="K51" i="11"/>
  <c r="H51" i="11"/>
  <c r="G51" i="11"/>
  <c r="L50" i="11"/>
  <c r="K50" i="11"/>
  <c r="H50" i="11"/>
  <c r="G50" i="11"/>
  <c r="L49" i="11"/>
  <c r="K49" i="11"/>
  <c r="L48" i="11"/>
  <c r="K48" i="11"/>
  <c r="H48" i="11"/>
  <c r="G48" i="11"/>
  <c r="L47" i="11"/>
  <c r="K47" i="11"/>
  <c r="H47" i="11"/>
  <c r="G47" i="11"/>
  <c r="L46" i="11"/>
  <c r="K46" i="11"/>
  <c r="H46" i="11"/>
  <c r="G46" i="11"/>
  <c r="L45" i="11"/>
  <c r="K45" i="11"/>
  <c r="H45" i="11"/>
  <c r="G45" i="11"/>
  <c r="L44" i="11"/>
  <c r="K44" i="11"/>
  <c r="H44" i="11"/>
  <c r="G44" i="11"/>
  <c r="L43" i="11"/>
  <c r="K43" i="11"/>
  <c r="H43" i="11"/>
  <c r="G43" i="11"/>
  <c r="L42" i="11"/>
  <c r="K42" i="11"/>
  <c r="H42" i="11"/>
  <c r="G42" i="11"/>
  <c r="L41" i="11"/>
  <c r="K41" i="11"/>
  <c r="H41" i="11"/>
  <c r="G41" i="11"/>
  <c r="L40" i="11"/>
  <c r="K40" i="11"/>
  <c r="H40" i="11"/>
  <c r="G40" i="11"/>
  <c r="L39" i="11"/>
  <c r="K39" i="11"/>
  <c r="H39" i="11"/>
  <c r="G39" i="11"/>
  <c r="L38" i="11"/>
  <c r="K38" i="11"/>
  <c r="L37" i="11"/>
  <c r="K37" i="11"/>
  <c r="K58" i="11" s="1"/>
  <c r="H37" i="11"/>
  <c r="G37" i="11"/>
  <c r="J36" i="11"/>
  <c r="I36" i="11"/>
  <c r="F36" i="11"/>
  <c r="H36" i="11" s="1"/>
  <c r="E36" i="11"/>
  <c r="L36" i="11" s="1"/>
  <c r="D36" i="11"/>
  <c r="C36" i="11"/>
  <c r="L35" i="11"/>
  <c r="K35" i="11"/>
  <c r="H35" i="11"/>
  <c r="G35" i="11"/>
  <c r="L34" i="11"/>
  <c r="K34" i="11"/>
  <c r="K36" i="11" s="1"/>
  <c r="H34" i="11"/>
  <c r="G34" i="11"/>
  <c r="L33" i="11"/>
  <c r="K33" i="11"/>
  <c r="J33" i="11"/>
  <c r="I33" i="11"/>
  <c r="F33" i="11"/>
  <c r="E33" i="11"/>
  <c r="D33" i="11"/>
  <c r="C33" i="11"/>
  <c r="G33" i="11" s="1"/>
  <c r="L32" i="11"/>
  <c r="K32" i="11"/>
  <c r="L31" i="11"/>
  <c r="K31" i="11"/>
  <c r="H31" i="11"/>
  <c r="G31" i="11"/>
  <c r="L30" i="11"/>
  <c r="K30" i="11"/>
  <c r="H30" i="11"/>
  <c r="G30" i="11"/>
  <c r="J29" i="11"/>
  <c r="I29" i="11"/>
  <c r="F29" i="11"/>
  <c r="H29" i="11" s="1"/>
  <c r="E29" i="11"/>
  <c r="L29" i="11" s="1"/>
  <c r="D29" i="11"/>
  <c r="C29" i="11"/>
  <c r="L28" i="11"/>
  <c r="K28" i="11"/>
  <c r="K29" i="11" s="1"/>
  <c r="H28" i="11"/>
  <c r="G28" i="11"/>
  <c r="L27" i="11"/>
  <c r="J27" i="11"/>
  <c r="I27" i="11"/>
  <c r="I68" i="11" s="1"/>
  <c r="F27" i="11"/>
  <c r="E27" i="11"/>
  <c r="E68" i="11" s="1"/>
  <c r="D27" i="11"/>
  <c r="D68" i="11" s="1"/>
  <c r="C27" i="11"/>
  <c r="C68" i="11" s="1"/>
  <c r="L26" i="11"/>
  <c r="K26" i="11"/>
  <c r="H26" i="11"/>
  <c r="G26" i="11"/>
  <c r="L25" i="11"/>
  <c r="K25" i="11"/>
  <c r="H25" i="11"/>
  <c r="G25" i="11"/>
  <c r="L24" i="11"/>
  <c r="K24" i="11"/>
  <c r="H24" i="11"/>
  <c r="G24" i="11"/>
  <c r="L23" i="11"/>
  <c r="K23" i="11"/>
  <c r="H23" i="11"/>
  <c r="G23" i="11"/>
  <c r="L22" i="11"/>
  <c r="K22" i="11"/>
  <c r="H22" i="11"/>
  <c r="G22" i="11"/>
  <c r="L21" i="11"/>
  <c r="K21" i="11"/>
  <c r="H21" i="11"/>
  <c r="G21" i="11"/>
  <c r="L20" i="11"/>
  <c r="K20" i="11"/>
  <c r="H20" i="11"/>
  <c r="G20" i="11"/>
  <c r="L19" i="11"/>
  <c r="K19" i="11"/>
  <c r="H19" i="11"/>
  <c r="G19" i="11"/>
  <c r="L18" i="11"/>
  <c r="K18" i="11"/>
  <c r="H18" i="11"/>
  <c r="G18" i="11"/>
  <c r="L17" i="11"/>
  <c r="K17" i="11"/>
  <c r="H17" i="11"/>
  <c r="G17" i="11"/>
  <c r="L16" i="11"/>
  <c r="K16" i="11"/>
  <c r="H16" i="11"/>
  <c r="G16" i="11"/>
  <c r="L15" i="11"/>
  <c r="K15" i="11"/>
  <c r="H15" i="11"/>
  <c r="G15" i="11"/>
  <c r="L14" i="11"/>
  <c r="K14" i="11"/>
  <c r="H14" i="11"/>
  <c r="G14" i="11"/>
  <c r="L13" i="11"/>
  <c r="K13" i="11"/>
  <c r="H13" i="11"/>
  <c r="G13" i="11"/>
  <c r="L12" i="11"/>
  <c r="K12" i="11"/>
  <c r="H12" i="11"/>
  <c r="G12" i="11"/>
  <c r="L11" i="11"/>
  <c r="K11" i="11"/>
  <c r="H11" i="11"/>
  <c r="G11" i="11"/>
  <c r="L10" i="11"/>
  <c r="K10" i="11"/>
  <c r="K27" i="11" s="1"/>
  <c r="H10" i="11"/>
  <c r="G10" i="11"/>
  <c r="C7" i="11"/>
  <c r="J67" i="10"/>
  <c r="I67" i="10"/>
  <c r="F67" i="10"/>
  <c r="E67" i="10"/>
  <c r="D67" i="10"/>
  <c r="C67" i="10"/>
  <c r="L66" i="10"/>
  <c r="K66" i="10"/>
  <c r="K67" i="10" s="1"/>
  <c r="L65" i="10"/>
  <c r="K65" i="10"/>
  <c r="J65" i="10"/>
  <c r="I65" i="10"/>
  <c r="F65" i="10"/>
  <c r="H65" i="10" s="1"/>
  <c r="E65" i="10"/>
  <c r="D65" i="10"/>
  <c r="C65" i="10"/>
  <c r="G65" i="10" s="1"/>
  <c r="L64" i="10"/>
  <c r="K64" i="10"/>
  <c r="L63" i="10"/>
  <c r="K63" i="10"/>
  <c r="L62" i="10"/>
  <c r="K62" i="10"/>
  <c r="H62" i="10"/>
  <c r="G62" i="10"/>
  <c r="L61" i="10"/>
  <c r="K61" i="10"/>
  <c r="L60" i="10"/>
  <c r="K60" i="10"/>
  <c r="L59" i="10"/>
  <c r="K59" i="10"/>
  <c r="H59" i="10"/>
  <c r="G59" i="10"/>
  <c r="J58" i="10"/>
  <c r="I58" i="10"/>
  <c r="F58" i="10"/>
  <c r="E58" i="10"/>
  <c r="G58" i="10" s="1"/>
  <c r="D58" i="10"/>
  <c r="C58" i="10"/>
  <c r="L57" i="10"/>
  <c r="K57" i="10"/>
  <c r="H57" i="10"/>
  <c r="G57" i="10"/>
  <c r="L56" i="10"/>
  <c r="K56" i="10"/>
  <c r="H56" i="10"/>
  <c r="G56" i="10"/>
  <c r="L55" i="10"/>
  <c r="K55" i="10"/>
  <c r="H55" i="10"/>
  <c r="G55" i="10"/>
  <c r="L54" i="10"/>
  <c r="K54" i="10"/>
  <c r="H54" i="10"/>
  <c r="G54" i="10"/>
  <c r="L53" i="10"/>
  <c r="K53" i="10"/>
  <c r="H53" i="10"/>
  <c r="G53" i="10"/>
  <c r="L52" i="10"/>
  <c r="K52" i="10"/>
  <c r="H52" i="10"/>
  <c r="G52" i="10"/>
  <c r="L51" i="10"/>
  <c r="K51" i="10"/>
  <c r="H51" i="10"/>
  <c r="G51" i="10"/>
  <c r="L50" i="10"/>
  <c r="K50" i="10"/>
  <c r="H50" i="10"/>
  <c r="G50" i="10"/>
  <c r="L49" i="10"/>
  <c r="K49" i="10"/>
  <c r="L48" i="10"/>
  <c r="K48" i="10"/>
  <c r="L47" i="10"/>
  <c r="K47" i="10"/>
  <c r="H47" i="10"/>
  <c r="G47" i="10"/>
  <c r="L46" i="10"/>
  <c r="K46" i="10"/>
  <c r="H46" i="10"/>
  <c r="G46" i="10"/>
  <c r="L45" i="10"/>
  <c r="K45" i="10"/>
  <c r="H45" i="10"/>
  <c r="G45" i="10"/>
  <c r="L44" i="10"/>
  <c r="K44" i="10"/>
  <c r="H44" i="10"/>
  <c r="G44" i="10"/>
  <c r="L43" i="10"/>
  <c r="K43" i="10"/>
  <c r="H43" i="10"/>
  <c r="G43" i="10"/>
  <c r="L42" i="10"/>
  <c r="K42" i="10"/>
  <c r="H42" i="10"/>
  <c r="G42" i="10"/>
  <c r="L41" i="10"/>
  <c r="K41" i="10"/>
  <c r="H41" i="10"/>
  <c r="G41" i="10"/>
  <c r="L40" i="10"/>
  <c r="K40" i="10"/>
  <c r="H40" i="10"/>
  <c r="G40" i="10"/>
  <c r="L39" i="10"/>
  <c r="K39" i="10"/>
  <c r="L38" i="10"/>
  <c r="K38" i="10"/>
  <c r="L37" i="10"/>
  <c r="K37" i="10"/>
  <c r="K58" i="10" s="1"/>
  <c r="H37" i="10"/>
  <c r="G37" i="10"/>
  <c r="L36" i="10"/>
  <c r="K36" i="10"/>
  <c r="J36" i="10"/>
  <c r="I36" i="10"/>
  <c r="F36" i="10"/>
  <c r="E36" i="10"/>
  <c r="D36" i="10"/>
  <c r="C36" i="10"/>
  <c r="G36" i="10" s="1"/>
  <c r="L35" i="10"/>
  <c r="K35" i="10"/>
  <c r="H35" i="10"/>
  <c r="G35" i="10"/>
  <c r="L34" i="10"/>
  <c r="K34" i="10"/>
  <c r="H34" i="10"/>
  <c r="G34" i="10"/>
  <c r="J33" i="10"/>
  <c r="I33" i="10"/>
  <c r="F33" i="10"/>
  <c r="H33" i="10" s="1"/>
  <c r="E33" i="10"/>
  <c r="G33" i="10" s="1"/>
  <c r="D33" i="10"/>
  <c r="C33" i="10"/>
  <c r="L32" i="10"/>
  <c r="K32" i="10"/>
  <c r="L31" i="10"/>
  <c r="K31" i="10"/>
  <c r="H31" i="10"/>
  <c r="G31" i="10"/>
  <c r="L30" i="10"/>
  <c r="K30" i="10"/>
  <c r="K33" i="10" s="1"/>
  <c r="H30" i="10"/>
  <c r="G30" i="10"/>
  <c r="L29" i="10"/>
  <c r="K29" i="10"/>
  <c r="J29" i="10"/>
  <c r="I29" i="10"/>
  <c r="F29" i="10"/>
  <c r="E29" i="10"/>
  <c r="D29" i="10"/>
  <c r="C29" i="10"/>
  <c r="C68" i="10" s="1"/>
  <c r="L28" i="10"/>
  <c r="K28" i="10"/>
  <c r="H28" i="10"/>
  <c r="G28" i="10"/>
  <c r="J27" i="10"/>
  <c r="J68" i="10" s="1"/>
  <c r="I27" i="10"/>
  <c r="I68" i="10" s="1"/>
  <c r="F27" i="10"/>
  <c r="E27" i="10"/>
  <c r="D27" i="10"/>
  <c r="D68" i="10" s="1"/>
  <c r="C27" i="10"/>
  <c r="L26" i="10"/>
  <c r="K26" i="10"/>
  <c r="H26" i="10"/>
  <c r="G26" i="10"/>
  <c r="L25" i="10"/>
  <c r="K25" i="10"/>
  <c r="H25" i="10"/>
  <c r="G25" i="10"/>
  <c r="L24" i="10"/>
  <c r="K24" i="10"/>
  <c r="H24" i="10"/>
  <c r="G24" i="10"/>
  <c r="L23" i="10"/>
  <c r="K23" i="10"/>
  <c r="H23" i="10"/>
  <c r="G23" i="10"/>
  <c r="L22" i="10"/>
  <c r="K22" i="10"/>
  <c r="H22" i="10"/>
  <c r="G22" i="10"/>
  <c r="L21" i="10"/>
  <c r="K21" i="10"/>
  <c r="H21" i="10"/>
  <c r="G21" i="10"/>
  <c r="L20" i="10"/>
  <c r="K20" i="10"/>
  <c r="H20" i="10"/>
  <c r="G20" i="10"/>
  <c r="L19" i="10"/>
  <c r="K19" i="10"/>
  <c r="H19" i="10"/>
  <c r="G19" i="10"/>
  <c r="L18" i="10"/>
  <c r="K18" i="10"/>
  <c r="H18" i="10"/>
  <c r="G18" i="10"/>
  <c r="L17" i="10"/>
  <c r="K17" i="10"/>
  <c r="H17" i="10"/>
  <c r="G17" i="10"/>
  <c r="L16" i="10"/>
  <c r="K16" i="10"/>
  <c r="H16" i="10"/>
  <c r="G16" i="10"/>
  <c r="L15" i="10"/>
  <c r="K15" i="10"/>
  <c r="H15" i="10"/>
  <c r="G15" i="10"/>
  <c r="L14" i="10"/>
  <c r="K14" i="10"/>
  <c r="H14" i="10"/>
  <c r="G14" i="10"/>
  <c r="L13" i="10"/>
  <c r="K13" i="10"/>
  <c r="H13" i="10"/>
  <c r="G13" i="10"/>
  <c r="L12" i="10"/>
  <c r="K12" i="10"/>
  <c r="H12" i="10"/>
  <c r="G12" i="10"/>
  <c r="L11" i="10"/>
  <c r="K11" i="10"/>
  <c r="H11" i="10"/>
  <c r="G11" i="10"/>
  <c r="L10" i="10"/>
  <c r="K10" i="10"/>
  <c r="K27" i="10" s="1"/>
  <c r="H10" i="10"/>
  <c r="G10" i="10"/>
  <c r="C7" i="10"/>
  <c r="A3" i="10"/>
  <c r="J67" i="9"/>
  <c r="I67" i="9"/>
  <c r="L67" i="9" s="1"/>
  <c r="F67" i="9"/>
  <c r="E67" i="9"/>
  <c r="D67" i="9"/>
  <c r="C67" i="9"/>
  <c r="G67" i="9" s="1"/>
  <c r="L66" i="9"/>
  <c r="K66" i="9"/>
  <c r="K67" i="9" s="1"/>
  <c r="H66" i="9"/>
  <c r="G66" i="9"/>
  <c r="J65" i="9"/>
  <c r="I65" i="9"/>
  <c r="F65" i="9"/>
  <c r="H65" i="9" s="1"/>
  <c r="E65" i="9"/>
  <c r="G65" i="9" s="1"/>
  <c r="D65" i="9"/>
  <c r="C65" i="9"/>
  <c r="L64" i="9"/>
  <c r="K64" i="9"/>
  <c r="H64" i="9"/>
  <c r="G64" i="9"/>
  <c r="L63" i="9"/>
  <c r="K63" i="9"/>
  <c r="H63" i="9"/>
  <c r="G63" i="9"/>
  <c r="L62" i="9"/>
  <c r="K62" i="9"/>
  <c r="H62" i="9"/>
  <c r="G62" i="9"/>
  <c r="L61" i="9"/>
  <c r="K61" i="9"/>
  <c r="H61" i="9"/>
  <c r="G61" i="9"/>
  <c r="L60" i="9"/>
  <c r="K60" i="9"/>
  <c r="H60" i="9"/>
  <c r="G60" i="9"/>
  <c r="L59" i="9"/>
  <c r="K59" i="9"/>
  <c r="K65" i="9" s="1"/>
  <c r="H59" i="9"/>
  <c r="G59" i="9"/>
  <c r="L58" i="9"/>
  <c r="K58" i="9"/>
  <c r="J58" i="9"/>
  <c r="I58" i="9"/>
  <c r="F58" i="9"/>
  <c r="E58" i="9"/>
  <c r="D58" i="9"/>
  <c r="H58" i="9" s="1"/>
  <c r="C58" i="9"/>
  <c r="G58" i="9" s="1"/>
  <c r="L57" i="9"/>
  <c r="K57" i="9"/>
  <c r="H57" i="9"/>
  <c r="G57" i="9"/>
  <c r="L56" i="9"/>
  <c r="K56" i="9"/>
  <c r="H56" i="9"/>
  <c r="G56" i="9"/>
  <c r="L55" i="9"/>
  <c r="K55" i="9"/>
  <c r="H55" i="9"/>
  <c r="G55" i="9"/>
  <c r="L54" i="9"/>
  <c r="K54" i="9"/>
  <c r="H54" i="9"/>
  <c r="G54" i="9"/>
  <c r="L53" i="9"/>
  <c r="K53" i="9"/>
  <c r="H53" i="9"/>
  <c r="G53" i="9"/>
  <c r="L52" i="9"/>
  <c r="K52" i="9"/>
  <c r="H52" i="9"/>
  <c r="G52" i="9"/>
  <c r="L51" i="9"/>
  <c r="K51" i="9"/>
  <c r="H51" i="9"/>
  <c r="G51" i="9"/>
  <c r="L50" i="9"/>
  <c r="K50" i="9"/>
  <c r="H50" i="9"/>
  <c r="G50" i="9"/>
  <c r="L49" i="9"/>
  <c r="K49" i="9"/>
  <c r="H49" i="9"/>
  <c r="G49" i="9"/>
  <c r="L48" i="9"/>
  <c r="K48" i="9"/>
  <c r="H48" i="9"/>
  <c r="G48" i="9"/>
  <c r="L47" i="9"/>
  <c r="K47" i="9"/>
  <c r="H47" i="9"/>
  <c r="G47" i="9"/>
  <c r="L46" i="9"/>
  <c r="K46" i="9"/>
  <c r="H46" i="9"/>
  <c r="G46" i="9"/>
  <c r="L45" i="9"/>
  <c r="K45" i="9"/>
  <c r="H45" i="9"/>
  <c r="G45" i="9"/>
  <c r="L44" i="9"/>
  <c r="K44" i="9"/>
  <c r="H44" i="9"/>
  <c r="G44" i="9"/>
  <c r="L43" i="9"/>
  <c r="K43" i="9"/>
  <c r="H43" i="9"/>
  <c r="G43" i="9"/>
  <c r="L42" i="9"/>
  <c r="K42" i="9"/>
  <c r="H42" i="9"/>
  <c r="G42" i="9"/>
  <c r="L41" i="9"/>
  <c r="K41" i="9"/>
  <c r="H41" i="9"/>
  <c r="G41" i="9"/>
  <c r="L40" i="9"/>
  <c r="K40" i="9"/>
  <c r="H40" i="9"/>
  <c r="G40" i="9"/>
  <c r="L39" i="9"/>
  <c r="K39" i="9"/>
  <c r="H39" i="9"/>
  <c r="G39" i="9"/>
  <c r="L38" i="9"/>
  <c r="K38" i="9"/>
  <c r="H38" i="9"/>
  <c r="G38" i="9"/>
  <c r="L37" i="9"/>
  <c r="K37" i="9"/>
  <c r="H37" i="9"/>
  <c r="G37" i="9"/>
  <c r="J36" i="9"/>
  <c r="I36" i="9"/>
  <c r="F36" i="9"/>
  <c r="H36" i="9" s="1"/>
  <c r="E36" i="9"/>
  <c r="G36" i="9" s="1"/>
  <c r="D36" i="9"/>
  <c r="C36" i="9"/>
  <c r="L35" i="9"/>
  <c r="K35" i="9"/>
  <c r="H35" i="9"/>
  <c r="G35" i="9"/>
  <c r="L34" i="9"/>
  <c r="K34" i="9"/>
  <c r="K36" i="9" s="1"/>
  <c r="H34" i="9"/>
  <c r="G34" i="9"/>
  <c r="L33" i="9"/>
  <c r="K33" i="9"/>
  <c r="J33" i="9"/>
  <c r="I33" i="9"/>
  <c r="F33" i="9"/>
  <c r="E33" i="9"/>
  <c r="D33" i="9"/>
  <c r="C33" i="9"/>
  <c r="G33" i="9" s="1"/>
  <c r="L32" i="9"/>
  <c r="K32" i="9"/>
  <c r="H32" i="9"/>
  <c r="G32" i="9"/>
  <c r="L31" i="9"/>
  <c r="K31" i="9"/>
  <c r="H31" i="9"/>
  <c r="G31" i="9"/>
  <c r="L30" i="9"/>
  <c r="K30" i="9"/>
  <c r="H30" i="9"/>
  <c r="G30" i="9"/>
  <c r="J29" i="9"/>
  <c r="I29" i="9"/>
  <c r="F29" i="9"/>
  <c r="H29" i="9" s="1"/>
  <c r="E29" i="9"/>
  <c r="G29" i="9" s="1"/>
  <c r="D29" i="9"/>
  <c r="C29" i="9"/>
  <c r="L28" i="9"/>
  <c r="K28" i="9"/>
  <c r="K29" i="9" s="1"/>
  <c r="H28" i="9"/>
  <c r="G28" i="9"/>
  <c r="L27" i="9"/>
  <c r="K27" i="9"/>
  <c r="J27" i="9"/>
  <c r="I27" i="9"/>
  <c r="F27" i="9"/>
  <c r="E27" i="9"/>
  <c r="D27" i="9"/>
  <c r="C27" i="9"/>
  <c r="L26" i="9"/>
  <c r="K26" i="9"/>
  <c r="H26" i="9"/>
  <c r="G26" i="9"/>
  <c r="L25" i="9"/>
  <c r="K25" i="9"/>
  <c r="H25" i="9"/>
  <c r="G25" i="9"/>
  <c r="L24" i="9"/>
  <c r="K24" i="9"/>
  <c r="H24" i="9"/>
  <c r="G24" i="9"/>
  <c r="L23" i="9"/>
  <c r="K23" i="9"/>
  <c r="H23" i="9"/>
  <c r="G23" i="9"/>
  <c r="L22" i="9"/>
  <c r="K22" i="9"/>
  <c r="H22" i="9"/>
  <c r="G22" i="9"/>
  <c r="L21" i="9"/>
  <c r="K21" i="9"/>
  <c r="H21" i="9"/>
  <c r="G21" i="9"/>
  <c r="L20" i="9"/>
  <c r="K20" i="9"/>
  <c r="H20" i="9"/>
  <c r="G20" i="9"/>
  <c r="L19" i="9"/>
  <c r="K19" i="9"/>
  <c r="H19" i="9"/>
  <c r="G19" i="9"/>
  <c r="L18" i="9"/>
  <c r="K18" i="9"/>
  <c r="H18" i="9"/>
  <c r="G18" i="9"/>
  <c r="L17" i="9"/>
  <c r="K17" i="9"/>
  <c r="H17" i="9"/>
  <c r="G17" i="9"/>
  <c r="L16" i="9"/>
  <c r="K16" i="9"/>
  <c r="H16" i="9"/>
  <c r="G16" i="9"/>
  <c r="L15" i="9"/>
  <c r="K15" i="9"/>
  <c r="H15" i="9"/>
  <c r="G15" i="9"/>
  <c r="L14" i="9"/>
  <c r="K14" i="9"/>
  <c r="H14" i="9"/>
  <c r="G14" i="9"/>
  <c r="L13" i="9"/>
  <c r="K13" i="9"/>
  <c r="H13" i="9"/>
  <c r="G13" i="9"/>
  <c r="L12" i="9"/>
  <c r="K12" i="9"/>
  <c r="H12" i="9"/>
  <c r="G12" i="9"/>
  <c r="L11" i="9"/>
  <c r="K11" i="9"/>
  <c r="H11" i="9"/>
  <c r="G11" i="9"/>
  <c r="L10" i="9"/>
  <c r="K10" i="9"/>
  <c r="H10" i="9"/>
  <c r="G10" i="9"/>
  <c r="G67" i="29" l="1"/>
  <c r="L27" i="29"/>
  <c r="G58" i="29"/>
  <c r="H65" i="29"/>
  <c r="D68" i="29"/>
  <c r="I68" i="29"/>
  <c r="G33" i="29"/>
  <c r="H36" i="29"/>
  <c r="H58" i="29"/>
  <c r="H67" i="21"/>
  <c r="I68" i="21"/>
  <c r="L68" i="21" s="1"/>
  <c r="L29" i="21"/>
  <c r="H33" i="21"/>
  <c r="H36" i="21"/>
  <c r="H58" i="21"/>
  <c r="K68" i="21"/>
  <c r="H27" i="21"/>
  <c r="H29" i="21"/>
  <c r="L33" i="21"/>
  <c r="G36" i="21"/>
  <c r="K68" i="20"/>
  <c r="G67" i="20"/>
  <c r="L29" i="20"/>
  <c r="G33" i="20"/>
  <c r="G65" i="20"/>
  <c r="L65" i="20"/>
  <c r="L27" i="20"/>
  <c r="H29" i="20"/>
  <c r="H33" i="20"/>
  <c r="H58" i="20"/>
  <c r="H67" i="28"/>
  <c r="C68" i="28"/>
  <c r="F68" i="28"/>
  <c r="I68" i="28"/>
  <c r="L68" i="28" s="1"/>
  <c r="G65" i="28"/>
  <c r="L67" i="27"/>
  <c r="H65" i="27"/>
  <c r="D68" i="28"/>
  <c r="H68" i="28" s="1"/>
  <c r="J68" i="28"/>
  <c r="H29" i="28"/>
  <c r="L36" i="28"/>
  <c r="L65" i="28"/>
  <c r="L29" i="28"/>
  <c r="G58" i="28"/>
  <c r="G67" i="28"/>
  <c r="H36" i="27"/>
  <c r="D68" i="27"/>
  <c r="H68" i="27" s="1"/>
  <c r="J68" i="27"/>
  <c r="H67" i="27"/>
  <c r="K68" i="10"/>
  <c r="E68" i="10"/>
  <c r="K68" i="11"/>
  <c r="H68" i="31"/>
  <c r="C68" i="31"/>
  <c r="I68" i="31"/>
  <c r="J68" i="31"/>
  <c r="H36" i="31"/>
  <c r="H65" i="31"/>
  <c r="J68" i="11"/>
  <c r="H33" i="11"/>
  <c r="F68" i="11"/>
  <c r="H68" i="11" s="1"/>
  <c r="F68" i="10"/>
  <c r="H29" i="10"/>
  <c r="H36" i="10"/>
  <c r="H58" i="10"/>
  <c r="C68" i="9"/>
  <c r="D68" i="9"/>
  <c r="J68" i="9"/>
  <c r="H33" i="9"/>
  <c r="K68" i="9"/>
  <c r="F68" i="9"/>
  <c r="H68" i="9" s="1"/>
  <c r="H67" i="9"/>
  <c r="I68" i="9"/>
  <c r="H68" i="10"/>
  <c r="L68" i="11"/>
  <c r="G68" i="11"/>
  <c r="K68" i="31"/>
  <c r="K68" i="28"/>
  <c r="G68" i="28"/>
  <c r="L68" i="20"/>
  <c r="G68" i="20"/>
  <c r="L68" i="10"/>
  <c r="G68" i="10"/>
  <c r="H68" i="20"/>
  <c r="L29" i="9"/>
  <c r="L36" i="9"/>
  <c r="L65" i="9"/>
  <c r="H27" i="10"/>
  <c r="L27" i="10"/>
  <c r="L33" i="10"/>
  <c r="L58" i="10"/>
  <c r="L67" i="10"/>
  <c r="G27" i="11"/>
  <c r="L29" i="31"/>
  <c r="L36" i="31"/>
  <c r="L65" i="31"/>
  <c r="H27" i="28"/>
  <c r="L27" i="28"/>
  <c r="L33" i="28"/>
  <c r="L58" i="28"/>
  <c r="L67" i="28"/>
  <c r="G27" i="20"/>
  <c r="G65" i="21"/>
  <c r="L65" i="21"/>
  <c r="F68" i="21"/>
  <c r="C68" i="29"/>
  <c r="G27" i="29"/>
  <c r="L36" i="29"/>
  <c r="G36" i="29"/>
  <c r="K68" i="13"/>
  <c r="K68" i="16"/>
  <c r="L68" i="16"/>
  <c r="G68" i="16"/>
  <c r="H68" i="19"/>
  <c r="K68" i="22"/>
  <c r="E68" i="9"/>
  <c r="G29" i="10"/>
  <c r="H27" i="11"/>
  <c r="G27" i="31"/>
  <c r="E68" i="31"/>
  <c r="H27" i="20"/>
  <c r="C68" i="21"/>
  <c r="G68" i="21" s="1"/>
  <c r="G27" i="21"/>
  <c r="G33" i="21"/>
  <c r="H68" i="13"/>
  <c r="K68" i="15"/>
  <c r="H27" i="9"/>
  <c r="G29" i="11"/>
  <c r="G36" i="11"/>
  <c r="G65" i="11"/>
  <c r="H27" i="31"/>
  <c r="G27" i="27"/>
  <c r="G33" i="27"/>
  <c r="G58" i="27"/>
  <c r="G67" i="27"/>
  <c r="E68" i="27"/>
  <c r="G29" i="20"/>
  <c r="G36" i="20"/>
  <c r="D68" i="21"/>
  <c r="L27" i="21"/>
  <c r="L29" i="29"/>
  <c r="G29" i="29"/>
  <c r="L65" i="29"/>
  <c r="G65" i="29"/>
  <c r="E68" i="29"/>
  <c r="G68" i="14"/>
  <c r="L68" i="14"/>
  <c r="G27" i="9"/>
  <c r="G27" i="10"/>
  <c r="H27" i="27"/>
  <c r="G27" i="28"/>
  <c r="F68" i="29"/>
  <c r="H27" i="29"/>
  <c r="K68" i="29"/>
  <c r="L68" i="12"/>
  <c r="G68" i="12"/>
  <c r="K68" i="18"/>
  <c r="L68" i="18"/>
  <c r="G68" i="18"/>
  <c r="H27" i="12"/>
  <c r="L27" i="12"/>
  <c r="L33" i="12"/>
  <c r="L58" i="12"/>
  <c r="L67" i="12"/>
  <c r="G27" i="13"/>
  <c r="G33" i="13"/>
  <c r="G58" i="13"/>
  <c r="G67" i="13"/>
  <c r="E68" i="13"/>
  <c r="L29" i="14"/>
  <c r="L36" i="14"/>
  <c r="L65" i="14"/>
  <c r="D68" i="14"/>
  <c r="H68" i="14" s="1"/>
  <c r="G29" i="15"/>
  <c r="G36" i="15"/>
  <c r="G65" i="15"/>
  <c r="C68" i="15"/>
  <c r="H27" i="16"/>
  <c r="L58" i="16"/>
  <c r="G27" i="17"/>
  <c r="L27" i="17"/>
  <c r="D68" i="17"/>
  <c r="H68" i="17" s="1"/>
  <c r="G27" i="18"/>
  <c r="L65" i="18"/>
  <c r="C68" i="19"/>
  <c r="G27" i="19"/>
  <c r="K68" i="19"/>
  <c r="I68" i="19"/>
  <c r="C68" i="22"/>
  <c r="G27" i="22"/>
  <c r="G29" i="22"/>
  <c r="L33" i="22"/>
  <c r="D68" i="22"/>
  <c r="L27" i="23"/>
  <c r="E68" i="23"/>
  <c r="G27" i="23"/>
  <c r="G29" i="23"/>
  <c r="L33" i="23"/>
  <c r="G33" i="23"/>
  <c r="K68" i="24"/>
  <c r="G68" i="24"/>
  <c r="L68" i="24"/>
  <c r="H29" i="29"/>
  <c r="H27" i="13"/>
  <c r="G27" i="14"/>
  <c r="H27" i="18"/>
  <c r="H27" i="19"/>
  <c r="L65" i="19"/>
  <c r="E68" i="19"/>
  <c r="E68" i="22"/>
  <c r="F68" i="23"/>
  <c r="H68" i="23" s="1"/>
  <c r="H27" i="23"/>
  <c r="L68" i="26"/>
  <c r="G68" i="26"/>
  <c r="H29" i="12"/>
  <c r="G29" i="13"/>
  <c r="E68" i="15"/>
  <c r="L67" i="17"/>
  <c r="G68" i="17"/>
  <c r="G29" i="18"/>
  <c r="G33" i="18"/>
  <c r="L36" i="18"/>
  <c r="G65" i="18"/>
  <c r="F68" i="18"/>
  <c r="H68" i="18" s="1"/>
  <c r="L58" i="22"/>
  <c r="L68" i="25"/>
  <c r="G27" i="12"/>
  <c r="H27" i="15"/>
  <c r="G27" i="16"/>
  <c r="F68" i="22"/>
  <c r="H68" i="22" s="1"/>
  <c r="H27" i="22"/>
  <c r="L58" i="23"/>
  <c r="G58" i="23"/>
  <c r="H68" i="30"/>
  <c r="G67" i="23"/>
  <c r="H29" i="24"/>
  <c r="D68" i="24"/>
  <c r="H68" i="24" s="1"/>
  <c r="G29" i="25"/>
  <c r="G36" i="25"/>
  <c r="G65" i="25"/>
  <c r="C68" i="25"/>
  <c r="G68" i="25" s="1"/>
  <c r="H27" i="26"/>
  <c r="L27" i="26"/>
  <c r="L33" i="26"/>
  <c r="L58" i="26"/>
  <c r="L67" i="26"/>
  <c r="G27" i="30"/>
  <c r="G33" i="30"/>
  <c r="G58" i="30"/>
  <c r="G67" i="30"/>
  <c r="E68" i="30"/>
  <c r="G27" i="24"/>
  <c r="L29" i="25"/>
  <c r="D68" i="25"/>
  <c r="H68" i="25" s="1"/>
  <c r="H27" i="30"/>
  <c r="H29" i="26"/>
  <c r="G27" i="26"/>
  <c r="H68" i="29" l="1"/>
  <c r="L68" i="13"/>
  <c r="G68" i="13"/>
  <c r="L68" i="29"/>
  <c r="G68" i="29"/>
  <c r="G68" i="22"/>
  <c r="L68" i="22"/>
  <c r="L68" i="23"/>
  <c r="G68" i="23"/>
  <c r="L68" i="27"/>
  <c r="G68" i="27"/>
  <c r="H68" i="21"/>
  <c r="L68" i="30"/>
  <c r="G68" i="30"/>
  <c r="L68" i="15"/>
  <c r="G68" i="15"/>
  <c r="G68" i="19"/>
  <c r="L68" i="19"/>
  <c r="G68" i="31"/>
  <c r="L68" i="31"/>
  <c r="G68" i="9"/>
  <c r="L68" i="9"/>
</calcChain>
</file>

<file path=xl/sharedStrings.xml><?xml version="1.0" encoding="utf-8"?>
<sst xmlns="http://schemas.openxmlformats.org/spreadsheetml/2006/main" count="1876" uniqueCount="108">
  <si>
    <t>Annexure - 5</t>
  </si>
  <si>
    <t>BANKWISE STATEMENT SHOWING TARGET, DISBURSEMENT &amp; OUTSTANDING UNDER</t>
  </si>
  <si>
    <t xml:space="preserve">ANNUAL CREDIT PLAN (ACP)FOR THE QUARTER ENDED   SEPT. 2019 -  PRIORITY SECTOR   </t>
  </si>
  <si>
    <t xml:space="preserve">TOTAL PRIORITY SECTOR     </t>
  </si>
  <si>
    <t>Amt. in lakhs</t>
  </si>
  <si>
    <t>For Verification</t>
  </si>
  <si>
    <t>No.</t>
  </si>
  <si>
    <t>Bank</t>
  </si>
  <si>
    <t>Target 2019 - 20</t>
  </si>
  <si>
    <t>Disbursement upto end of current quarter</t>
  </si>
  <si>
    <t>% Achievement</t>
  </si>
  <si>
    <t>Outstanding upto end of current quarter</t>
  </si>
  <si>
    <t>% Disbursement of Outstanding</t>
  </si>
  <si>
    <t>A/c</t>
  </si>
  <si>
    <t>Amt.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</si>
  <si>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</si>
  <si>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</si>
  <si>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</si>
  <si>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</si>
  <si>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</si>
  <si>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</si>
  <si>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</si>
  <si>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</si>
  <si>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</si>
  <si>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</si>
  <si>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</si>
  <si>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</si>
  <si>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</si>
  <si>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</si>
  <si>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</si>
  <si>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</si>
  <si>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</si>
  <si>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SUB TOTAL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</si>
  <si>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</si>
  <si>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</si>
  <si>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</si>
  <si>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</si>
  <si>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</si>
  <si>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</si>
  <si>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</si>
  <si>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</si>
  <si>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</si>
  <si>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</si>
  <si>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</si>
  <si>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</si>
  <si>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</si>
  <si>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</si>
  <si>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</si>
  <si>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</si>
  <si>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</si>
  <si>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</si>
  <si>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</si>
  <si>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</si>
  <si>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</si>
  <si>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</si>
  <si>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</si>
  <si>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</si>
  <si>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</si>
  <si>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</si>
  <si>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</si>
  <si>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</si>
  <si>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</si>
  <si>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</si>
  <si>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</si>
  <si>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</si>
  <si>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</si>
  <si>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Indian Post Payment Bank</t>
  </si>
  <si>
    <t>GRAND TOTAL</t>
  </si>
  <si>
    <t>SOURCES: Banks</t>
  </si>
  <si>
    <t>Annexure - 5A</t>
  </si>
  <si>
    <t xml:space="preserve">ANNUAL CREDIT PLAN (ACP)FOR THE QUARTER ENDED    SEPT. 2019 -  PRIORITY SECTOR   </t>
  </si>
  <si>
    <t xml:space="preserve">FARM CREDIT - CROP LOAN     </t>
  </si>
  <si>
    <t>Annexure - 5B</t>
  </si>
  <si>
    <t xml:space="preserve">BANKWISE STATEMENT SHOWING TARGET, DISBURSEMENT &amp; OUTSTANDING UNDER </t>
  </si>
  <si>
    <t xml:space="preserve">ANNUAL CREDIT PLAN (ACP) FOR THE QUARTER ENDED    SEPT. 2019 -  PRIORITY SECTOR  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</si>
  <si>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</si>
  <si>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</si>
  <si>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</si>
  <si>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</si>
  <si>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</si>
  <si>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</si>
  <si>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</si>
  <si>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</si>
  <si>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</si>
  <si>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</si>
  <si>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</si>
  <si>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</si>
  <si>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</si>
  <si>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 xml:space="preserve">      ANNEXURE-</t>
  </si>
  <si>
    <t xml:space="preserve">                     BANKWISE STATEMENT SHOWING TARGET, DISBURSEMENT &amp; OUTSTANDING UNDER                    </t>
  </si>
  <si>
    <t xml:space="preserve">Agri. Infrastructure        </t>
  </si>
  <si>
    <t>Sr. No.</t>
  </si>
  <si>
    <t>Outstanding  upto end of current quarter</t>
  </si>
  <si>
    <t xml:space="preserve">Ancillary Activities            </t>
  </si>
  <si>
    <t xml:space="preserve">Micro Enterprises            </t>
  </si>
  <si>
    <t xml:space="preserve">Small Enterprises          </t>
  </si>
  <si>
    <t xml:space="preserve">Medium Enterprises      </t>
  </si>
  <si>
    <t xml:space="preserve">Khadi and Village Industries  </t>
  </si>
  <si>
    <t xml:space="preserve">Others under MSMEs    </t>
  </si>
  <si>
    <t xml:space="preserve">ANNUAL CREDIT PLAN (ACP) FOR THE QUARTER ENDED   SEPT. 2019 -  PRIORITY SECTOR   </t>
  </si>
  <si>
    <t xml:space="preserve">Export Credit   </t>
  </si>
  <si>
    <t xml:space="preserve">Social Infrastructure     </t>
  </si>
  <si>
    <t xml:space="preserve">Renewable Energy      </t>
  </si>
  <si>
    <t xml:space="preserve">Other Priority     </t>
  </si>
  <si>
    <t>Loans to weaker sections under Priority Sector</t>
  </si>
  <si>
    <t>Agri. Term Loan (Farm TL + Agri. Infra + Ancillary)</t>
  </si>
  <si>
    <t xml:space="preserve">      ANNEXURE-5C</t>
  </si>
  <si>
    <t>SOURCE: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</si>
</sst>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2" fontId="14" fillId="0" borderId="6" xfId="0" applyNumberFormat="1" applyFont="1" applyBorder="1"/>
    <xf numFmtId="0" fontId="15" fillId="0" borderId="6" xfId="0" applyFont="1" applyBorder="1"/>
    <xf numFmtId="1" fontId="15" fillId="0" borderId="6" xfId="0" applyNumberFormat="1" applyFont="1" applyBorder="1"/>
    <xf numFmtId="2" fontId="15" fillId="0" borderId="6" xfId="0" applyNumberFormat="1" applyFont="1" applyBorder="1"/>
    <xf numFmtId="0" fontId="16" fillId="0" borderId="6" xfId="0" applyFont="1" applyBorder="1"/>
    <xf numFmtId="1" fontId="16" fillId="0" borderId="6" xfId="0" applyNumberFormat="1" applyFont="1" applyBorder="1"/>
    <xf numFmtId="0" fontId="16" fillId="0" borderId="6" xfId="0" applyFont="1" applyBorder="1" applyAlignment="1">
      <alignment vertical="center"/>
    </xf>
    <xf numFmtId="1" fontId="16" fillId="0" borderId="6" xfId="0" applyNumberFormat="1" applyFont="1" applyBorder="1" applyAlignment="1">
      <alignment vertical="center"/>
    </xf>
    <xf numFmtId="2" fontId="16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49" zoomScaleSheetLayoutView="100" workbookViewId="0">
      <selection activeCell="C72" sqref="C72"/>
    </sheetView>
  </sheetViews>
  <sheetFormatPr defaultRowHeight="15" x14ac:dyDescent="0.25"/>
  <cols>
    <col min="1" max="1" width="6.42578125" customWidth="1"/>
    <col min="2" max="2" width="35.7109375" customWidth="1"/>
    <col min="3" max="3" width="13" customWidth="1"/>
    <col min="4" max="4" width="15.85546875" customWidth="1"/>
    <col min="5" max="5" width="13.85546875" customWidth="1"/>
    <col min="6" max="6" width="15.85546875" customWidth="1"/>
    <col min="7" max="7" width="9.5703125" customWidth="1"/>
    <col min="8" max="8" width="10" customWidth="1"/>
    <col min="9" max="9" width="14.28515625" customWidth="1"/>
    <col min="10" max="10" width="16" customWidth="1"/>
  </cols>
  <sheetData>
    <row r="1" spans="1:12" ht="27" customHeight="1" x14ac:dyDescent="0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4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4"/>
      <c r="K5" s="4"/>
    </row>
    <row r="6" spans="1:12" ht="19.5" x14ac:dyDescent="0.4">
      <c r="A6" s="1" t="s">
        <v>3</v>
      </c>
      <c r="B6" s="3"/>
      <c r="D6" s="4"/>
      <c r="E6" s="4"/>
      <c r="F6" s="4"/>
      <c r="G6" s="4"/>
      <c r="H6" s="4"/>
      <c r="I6" s="6" t="s">
        <v>4</v>
      </c>
      <c r="J6" s="4"/>
      <c r="K6" s="31" t="s">
        <v>5</v>
      </c>
      <c r="L6" s="31"/>
    </row>
    <row r="7" spans="1:12" ht="17.25" customHeight="1" x14ac:dyDescent="0.25">
      <c r="A7" s="44" t="s">
        <v>6</v>
      </c>
      <c r="B7" s="41" t="s">
        <v>7</v>
      </c>
      <c r="C7" s="32" t="s">
        <v>8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24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12354</v>
      </c>
      <c r="D10" s="18">
        <v>71355.53</v>
      </c>
      <c r="E10" s="17">
        <v>2348</v>
      </c>
      <c r="F10" s="18">
        <v>33508.720000000001</v>
      </c>
      <c r="G10" s="17">
        <f t="shared" ref="G10:G41" si="0">ROUND((E10/C10)*100,2)</f>
        <v>19.010000000000002</v>
      </c>
      <c r="H10" s="19">
        <f t="shared" ref="H10:H41" si="1">ROUND((F10/D10)*100,2)</f>
        <v>46.96</v>
      </c>
      <c r="I10" s="17">
        <v>16329</v>
      </c>
      <c r="J10" s="18">
        <v>169755.55</v>
      </c>
      <c r="K10" s="15">
        <f t="shared" ref="K10:K26" si="2">ROUND((E10/I10)*100,2)</f>
        <v>14.38</v>
      </c>
      <c r="L10" s="15">
        <f t="shared" ref="L10:L26" si="3">ROUND((F10/J10)*100,2)</f>
        <v>19.739999999999998</v>
      </c>
    </row>
    <row r="11" spans="1:12" s="14" customFormat="1" ht="15.75" x14ac:dyDescent="0.25">
      <c r="A11" s="17">
        <v>2</v>
      </c>
      <c r="B11" s="17" t="s">
        <v>16</v>
      </c>
      <c r="C11" s="17">
        <v>9106</v>
      </c>
      <c r="D11" s="18">
        <v>76720.92</v>
      </c>
      <c r="E11" s="17">
        <v>1984</v>
      </c>
      <c r="F11" s="18">
        <v>34182.230000000003</v>
      </c>
      <c r="G11" s="17">
        <f t="shared" si="0"/>
        <v>21.79</v>
      </c>
      <c r="H11" s="19">
        <f t="shared" si="1"/>
        <v>44.55</v>
      </c>
      <c r="I11" s="17">
        <v>10785</v>
      </c>
      <c r="J11" s="18">
        <v>150314.64000000001</v>
      </c>
      <c r="K11" s="15">
        <f t="shared" si="2"/>
        <v>18.399999999999999</v>
      </c>
      <c r="L11" s="15">
        <f t="shared" si="3"/>
        <v>22.74</v>
      </c>
    </row>
    <row r="12" spans="1:12" s="14" customFormat="1" ht="15.75" x14ac:dyDescent="0.25">
      <c r="A12" s="17">
        <v>3</v>
      </c>
      <c r="B12" s="17" t="s">
        <v>17</v>
      </c>
      <c r="C12" s="17">
        <v>1167846</v>
      </c>
      <c r="D12" s="18">
        <v>3045523.86</v>
      </c>
      <c r="E12" s="17">
        <v>375208</v>
      </c>
      <c r="F12" s="18">
        <v>1268944.71</v>
      </c>
      <c r="G12" s="17">
        <f t="shared" si="0"/>
        <v>32.130000000000003</v>
      </c>
      <c r="H12" s="17">
        <f t="shared" si="1"/>
        <v>41.67</v>
      </c>
      <c r="I12" s="17">
        <v>850509</v>
      </c>
      <c r="J12" s="18">
        <v>4099192.45</v>
      </c>
      <c r="K12" s="15">
        <f t="shared" si="2"/>
        <v>44.12</v>
      </c>
      <c r="L12" s="15">
        <f t="shared" si="3"/>
        <v>30.96</v>
      </c>
    </row>
    <row r="13" spans="1:12" s="14" customFormat="1" ht="15.75" x14ac:dyDescent="0.25">
      <c r="A13" s="17">
        <v>4</v>
      </c>
      <c r="B13" s="17" t="s">
        <v>18</v>
      </c>
      <c r="C13" s="17">
        <v>228435</v>
      </c>
      <c r="D13" s="18">
        <v>633206.82999999996</v>
      </c>
      <c r="E13" s="17">
        <v>116097</v>
      </c>
      <c r="F13" s="18">
        <v>342266.04</v>
      </c>
      <c r="G13" s="17">
        <f t="shared" si="0"/>
        <v>50.82</v>
      </c>
      <c r="H13" s="17">
        <f t="shared" si="1"/>
        <v>54.05</v>
      </c>
      <c r="I13" s="17">
        <v>225097</v>
      </c>
      <c r="J13" s="18">
        <v>1144743.01</v>
      </c>
      <c r="K13" s="15">
        <f t="shared" si="2"/>
        <v>51.58</v>
      </c>
      <c r="L13" s="15">
        <f t="shared" si="3"/>
        <v>29.9</v>
      </c>
    </row>
    <row r="14" spans="1:12" s="14" customFormat="1" ht="15.75" x14ac:dyDescent="0.25">
      <c r="A14" s="17">
        <v>5</v>
      </c>
      <c r="B14" s="17" t="s">
        <v>19</v>
      </c>
      <c r="C14" s="17">
        <v>18827</v>
      </c>
      <c r="D14" s="18">
        <v>97610.15</v>
      </c>
      <c r="E14" s="17">
        <v>12654</v>
      </c>
      <c r="F14" s="18">
        <v>26366</v>
      </c>
      <c r="G14" s="17">
        <f t="shared" si="0"/>
        <v>67.209999999999994</v>
      </c>
      <c r="H14" s="17">
        <f t="shared" si="1"/>
        <v>27.01</v>
      </c>
      <c r="I14" s="17">
        <v>10678</v>
      </c>
      <c r="J14" s="18">
        <v>60155</v>
      </c>
      <c r="K14" s="15">
        <f t="shared" si="2"/>
        <v>118.51</v>
      </c>
      <c r="L14" s="15">
        <f t="shared" si="3"/>
        <v>43.83</v>
      </c>
    </row>
    <row r="15" spans="1:12" s="14" customFormat="1" ht="15.75" x14ac:dyDescent="0.25">
      <c r="A15" s="17">
        <v>6</v>
      </c>
      <c r="B15" s="17" t="s">
        <v>20</v>
      </c>
      <c r="C15" s="17">
        <v>39700</v>
      </c>
      <c r="D15" s="18">
        <v>213180.04</v>
      </c>
      <c r="E15" s="17">
        <v>7585</v>
      </c>
      <c r="F15" s="18">
        <v>42758.05</v>
      </c>
      <c r="G15" s="17">
        <f t="shared" si="0"/>
        <v>19.11</v>
      </c>
      <c r="H15" s="17">
        <f t="shared" si="1"/>
        <v>20.059999999999999</v>
      </c>
      <c r="I15" s="17">
        <v>36357</v>
      </c>
      <c r="J15" s="18">
        <v>380940.69</v>
      </c>
      <c r="K15" s="15">
        <f t="shared" si="2"/>
        <v>20.86</v>
      </c>
      <c r="L15" s="15">
        <f t="shared" si="3"/>
        <v>11.22</v>
      </c>
    </row>
    <row r="16" spans="1:12" s="14" customFormat="1" ht="15.75" x14ac:dyDescent="0.25">
      <c r="A16" s="17">
        <v>7</v>
      </c>
      <c r="B16" s="17" t="s">
        <v>21</v>
      </c>
      <c r="C16" s="17">
        <v>162566</v>
      </c>
      <c r="D16" s="18">
        <v>526426.96</v>
      </c>
      <c r="E16" s="17">
        <v>67260</v>
      </c>
      <c r="F16" s="18">
        <v>203996.9</v>
      </c>
      <c r="G16" s="17">
        <f t="shared" si="0"/>
        <v>41.37</v>
      </c>
      <c r="H16" s="17">
        <f t="shared" si="1"/>
        <v>38.75</v>
      </c>
      <c r="I16" s="17">
        <v>145866</v>
      </c>
      <c r="J16" s="18">
        <v>846297.42</v>
      </c>
      <c r="K16" s="15">
        <f t="shared" si="2"/>
        <v>46.11</v>
      </c>
      <c r="L16" s="15">
        <f t="shared" si="3"/>
        <v>24.1</v>
      </c>
    </row>
    <row r="17" spans="1:12" s="14" customFormat="1" ht="15.75" x14ac:dyDescent="0.25">
      <c r="A17" s="17">
        <v>8</v>
      </c>
      <c r="B17" s="17" t="s">
        <v>22</v>
      </c>
      <c r="C17" s="17">
        <v>62219</v>
      </c>
      <c r="D17" s="18">
        <v>197458.92</v>
      </c>
      <c r="E17" s="17">
        <v>6608</v>
      </c>
      <c r="F17" s="18">
        <v>50955.14</v>
      </c>
      <c r="G17" s="17">
        <f t="shared" si="0"/>
        <v>10.62</v>
      </c>
      <c r="H17" s="17">
        <f t="shared" si="1"/>
        <v>25.81</v>
      </c>
      <c r="I17" s="17">
        <v>52270</v>
      </c>
      <c r="J17" s="18">
        <v>644929.69999999995</v>
      </c>
      <c r="K17" s="15">
        <f t="shared" si="2"/>
        <v>12.64</v>
      </c>
      <c r="L17" s="15">
        <f t="shared" si="3"/>
        <v>7.9</v>
      </c>
    </row>
    <row r="18" spans="1:12" s="14" customFormat="1" ht="15.75" x14ac:dyDescent="0.25">
      <c r="A18" s="17">
        <v>9</v>
      </c>
      <c r="B18" s="17" t="s">
        <v>23</v>
      </c>
      <c r="C18" s="17">
        <v>15678</v>
      </c>
      <c r="D18" s="18">
        <v>83737.600000000006</v>
      </c>
      <c r="E18" s="17">
        <v>4625</v>
      </c>
      <c r="F18" s="18">
        <v>29690.47</v>
      </c>
      <c r="G18" s="17">
        <f t="shared" si="0"/>
        <v>29.5</v>
      </c>
      <c r="H18" s="17">
        <f t="shared" si="1"/>
        <v>35.46</v>
      </c>
      <c r="I18" s="17">
        <v>17558</v>
      </c>
      <c r="J18" s="18">
        <v>255590.16</v>
      </c>
      <c r="K18" s="15">
        <f t="shared" si="2"/>
        <v>26.34</v>
      </c>
      <c r="L18" s="15">
        <f t="shared" si="3"/>
        <v>11.62</v>
      </c>
    </row>
    <row r="19" spans="1:12" s="14" customFormat="1" ht="15.75" x14ac:dyDescent="0.25">
      <c r="A19" s="17">
        <v>10</v>
      </c>
      <c r="B19" s="17" t="s">
        <v>24</v>
      </c>
      <c r="C19" s="17">
        <v>29406</v>
      </c>
      <c r="D19" s="18">
        <v>119510.13</v>
      </c>
      <c r="E19" s="17">
        <v>5285</v>
      </c>
      <c r="F19" s="18">
        <v>38054.97</v>
      </c>
      <c r="G19" s="17">
        <f t="shared" si="0"/>
        <v>17.97</v>
      </c>
      <c r="H19" s="17">
        <f t="shared" si="1"/>
        <v>31.84</v>
      </c>
      <c r="I19" s="17">
        <v>18458</v>
      </c>
      <c r="J19" s="18">
        <v>244845</v>
      </c>
      <c r="K19" s="15">
        <f t="shared" si="2"/>
        <v>28.63</v>
      </c>
      <c r="L19" s="15">
        <f t="shared" si="3"/>
        <v>15.54</v>
      </c>
    </row>
    <row r="20" spans="1:12" s="14" customFormat="1" ht="15.75" x14ac:dyDescent="0.25">
      <c r="A20" s="17">
        <v>11</v>
      </c>
      <c r="B20" s="17" t="s">
        <v>25</v>
      </c>
      <c r="C20" s="17">
        <v>72227</v>
      </c>
      <c r="D20" s="18">
        <v>389135.61</v>
      </c>
      <c r="E20" s="17">
        <v>14805</v>
      </c>
      <c r="F20" s="18">
        <v>242000.68</v>
      </c>
      <c r="G20" s="17">
        <f t="shared" si="0"/>
        <v>20.5</v>
      </c>
      <c r="H20" s="17">
        <f t="shared" si="1"/>
        <v>62.19</v>
      </c>
      <c r="I20" s="17">
        <v>39550</v>
      </c>
      <c r="J20" s="18">
        <v>485421.39</v>
      </c>
      <c r="K20" s="15">
        <f t="shared" si="2"/>
        <v>37.43</v>
      </c>
      <c r="L20" s="15">
        <f t="shared" si="3"/>
        <v>49.85</v>
      </c>
    </row>
    <row r="21" spans="1:12" s="14" customFormat="1" ht="15.75" x14ac:dyDescent="0.25">
      <c r="A21" s="17">
        <v>12</v>
      </c>
      <c r="B21" s="17" t="s">
        <v>26</v>
      </c>
      <c r="C21" s="17">
        <v>3877</v>
      </c>
      <c r="D21" s="18">
        <v>29595.54</v>
      </c>
      <c r="E21" s="17">
        <v>2480</v>
      </c>
      <c r="F21" s="18">
        <v>26695</v>
      </c>
      <c r="G21" s="17">
        <f t="shared" si="0"/>
        <v>63.97</v>
      </c>
      <c r="H21" s="17">
        <f t="shared" si="1"/>
        <v>90.2</v>
      </c>
      <c r="I21" s="17">
        <v>2529</v>
      </c>
      <c r="J21" s="18">
        <v>27457.43</v>
      </c>
      <c r="K21" s="15">
        <f t="shared" si="2"/>
        <v>98.06</v>
      </c>
      <c r="L21" s="15">
        <f t="shared" si="3"/>
        <v>97.22</v>
      </c>
    </row>
    <row r="22" spans="1:12" s="14" customFormat="1" ht="15.75" x14ac:dyDescent="0.25">
      <c r="A22" s="17">
        <v>13</v>
      </c>
      <c r="B22" s="17" t="s">
        <v>27</v>
      </c>
      <c r="C22" s="17">
        <v>23946</v>
      </c>
      <c r="D22" s="18">
        <v>212653.65</v>
      </c>
      <c r="E22" s="17">
        <v>3442</v>
      </c>
      <c r="F22" s="18">
        <v>130386.63</v>
      </c>
      <c r="G22" s="17">
        <f t="shared" si="0"/>
        <v>14.37</v>
      </c>
      <c r="H22" s="17">
        <f t="shared" si="1"/>
        <v>61.31</v>
      </c>
      <c r="I22" s="17">
        <v>19293</v>
      </c>
      <c r="J22" s="18">
        <v>461562.2</v>
      </c>
      <c r="K22" s="15">
        <f t="shared" si="2"/>
        <v>17.84</v>
      </c>
      <c r="L22" s="15">
        <f t="shared" si="3"/>
        <v>28.25</v>
      </c>
    </row>
    <row r="23" spans="1:12" s="14" customFormat="1" ht="15.75" x14ac:dyDescent="0.25">
      <c r="A23" s="17">
        <v>14</v>
      </c>
      <c r="B23" s="17" t="s">
        <v>28</v>
      </c>
      <c r="C23" s="17">
        <v>30448</v>
      </c>
      <c r="D23" s="18">
        <v>190857.22</v>
      </c>
      <c r="E23" s="17">
        <v>7196</v>
      </c>
      <c r="F23" s="18">
        <v>38283.67</v>
      </c>
      <c r="G23" s="17">
        <f t="shared" si="0"/>
        <v>23.63</v>
      </c>
      <c r="H23" s="17">
        <f t="shared" si="1"/>
        <v>20.059999999999999</v>
      </c>
      <c r="I23" s="17">
        <v>21526</v>
      </c>
      <c r="J23" s="18">
        <v>155784.95999999999</v>
      </c>
      <c r="K23" s="15">
        <f t="shared" si="2"/>
        <v>33.43</v>
      </c>
      <c r="L23" s="15">
        <f t="shared" si="3"/>
        <v>24.57</v>
      </c>
    </row>
    <row r="24" spans="1:12" s="14" customFormat="1" ht="15.75" x14ac:dyDescent="0.25">
      <c r="A24" s="17">
        <v>15</v>
      </c>
      <c r="B24" s="17" t="s">
        <v>29</v>
      </c>
      <c r="C24" s="17">
        <v>144015</v>
      </c>
      <c r="D24" s="18">
        <v>440939.63</v>
      </c>
      <c r="E24" s="17">
        <v>15181</v>
      </c>
      <c r="F24" s="18">
        <v>84916.28</v>
      </c>
      <c r="G24" s="17">
        <f t="shared" si="0"/>
        <v>10.54</v>
      </c>
      <c r="H24" s="17">
        <f t="shared" si="1"/>
        <v>19.260000000000002</v>
      </c>
      <c r="I24" s="17">
        <v>137131</v>
      </c>
      <c r="J24" s="18">
        <v>854321.73</v>
      </c>
      <c r="K24" s="15">
        <f t="shared" si="2"/>
        <v>11.07</v>
      </c>
      <c r="L24" s="15">
        <f t="shared" si="3"/>
        <v>9.94</v>
      </c>
    </row>
    <row r="25" spans="1:12" s="14" customFormat="1" ht="15.75" x14ac:dyDescent="0.25">
      <c r="A25" s="17">
        <v>16</v>
      </c>
      <c r="B25" s="17" t="s">
        <v>30</v>
      </c>
      <c r="C25" s="17">
        <v>7962</v>
      </c>
      <c r="D25" s="18">
        <v>33056.769999999997</v>
      </c>
      <c r="E25" s="17">
        <v>4033</v>
      </c>
      <c r="F25" s="18">
        <v>34390.85</v>
      </c>
      <c r="G25" s="17">
        <f t="shared" si="0"/>
        <v>50.65</v>
      </c>
      <c r="H25" s="17">
        <f t="shared" si="1"/>
        <v>104.04</v>
      </c>
      <c r="I25" s="17">
        <v>7373</v>
      </c>
      <c r="J25" s="18">
        <v>102141.26</v>
      </c>
      <c r="K25" s="15">
        <f t="shared" si="2"/>
        <v>54.7</v>
      </c>
      <c r="L25" s="15">
        <f t="shared" si="3"/>
        <v>33.67</v>
      </c>
    </row>
    <row r="26" spans="1:12" s="14" customFormat="1" ht="15.75" x14ac:dyDescent="0.25">
      <c r="A26" s="17">
        <v>17</v>
      </c>
      <c r="B26" s="17" t="s">
        <v>31</v>
      </c>
      <c r="C26" s="17">
        <v>31539</v>
      </c>
      <c r="D26" s="18">
        <v>116976.58</v>
      </c>
      <c r="E26" s="17">
        <v>17003</v>
      </c>
      <c r="F26" s="18">
        <v>127302.33</v>
      </c>
      <c r="G26" s="17">
        <f t="shared" si="0"/>
        <v>53.91</v>
      </c>
      <c r="H26" s="17">
        <f t="shared" si="1"/>
        <v>108.83</v>
      </c>
      <c r="I26" s="17">
        <v>45039</v>
      </c>
      <c r="J26" s="18">
        <v>317080.3</v>
      </c>
      <c r="K26" s="15">
        <f t="shared" si="2"/>
        <v>37.75</v>
      </c>
      <c r="L26" s="15">
        <f t="shared" si="3"/>
        <v>40.15</v>
      </c>
    </row>
    <row r="27" spans="1:12" s="14" customFormat="1" ht="19.5" x14ac:dyDescent="0.4">
      <c r="A27" s="27" t="s">
        <v>32</v>
      </c>
      <c r="B27" s="28"/>
      <c r="C27" s="20">
        <f>SUM(C10:C26)</f>
        <v>2060151</v>
      </c>
      <c r="D27" s="21">
        <f>SUM(D10:D26)</f>
        <v>6477945.9399999995</v>
      </c>
      <c r="E27" s="20">
        <f>SUM(E10:E26)</f>
        <v>663794</v>
      </c>
      <c r="F27" s="21">
        <f>SUM(F10:F26)</f>
        <v>2754698.6699999995</v>
      </c>
      <c r="G27" s="20">
        <f t="shared" si="0"/>
        <v>32.22</v>
      </c>
      <c r="H27" s="20">
        <f t="shared" si="1"/>
        <v>42.52</v>
      </c>
      <c r="I27" s="20">
        <f>SUM(I10:I26)</f>
        <v>1656348</v>
      </c>
      <c r="J27" s="21">
        <f>SUM(J10:J26)</f>
        <v>10400532.890000002</v>
      </c>
      <c r="K27" s="15">
        <f>SUM(K10:K26)</f>
        <v>671.85</v>
      </c>
      <c r="L27" s="15">
        <f>ROUND((E27/I27)*100,2)</f>
        <v>40.08</v>
      </c>
    </row>
    <row r="28" spans="1:12" s="14" customFormat="1" ht="15.75" x14ac:dyDescent="0.25">
      <c r="A28" s="17">
        <v>18</v>
      </c>
      <c r="B28" s="17" t="s">
        <v>33</v>
      </c>
      <c r="C28" s="17">
        <v>977043</v>
      </c>
      <c r="D28" s="18">
        <v>2769171.51</v>
      </c>
      <c r="E28" s="17">
        <v>602727</v>
      </c>
      <c r="F28" s="18">
        <v>2503629.84</v>
      </c>
      <c r="G28" s="17">
        <f t="shared" si="0"/>
        <v>61.69</v>
      </c>
      <c r="H28" s="17">
        <f t="shared" si="1"/>
        <v>90.41</v>
      </c>
      <c r="I28" s="17">
        <v>692033</v>
      </c>
      <c r="J28" s="18">
        <v>3595864.02</v>
      </c>
      <c r="K28" s="15">
        <f>ROUND((E28/I28)*100,2)</f>
        <v>87.1</v>
      </c>
      <c r="L28" s="15">
        <f>ROUND((F28/J28)*100,2)</f>
        <v>69.63</v>
      </c>
    </row>
    <row r="29" spans="1:12" s="14" customFormat="1" ht="19.5" x14ac:dyDescent="0.4">
      <c r="A29" s="27" t="s">
        <v>32</v>
      </c>
      <c r="B29" s="28"/>
      <c r="C29" s="20">
        <f>SUM(C28:C28)</f>
        <v>977043</v>
      </c>
      <c r="D29" s="21">
        <f>SUM(D28:D28)</f>
        <v>2769171.51</v>
      </c>
      <c r="E29" s="20">
        <f>SUM(E28:E28)</f>
        <v>602727</v>
      </c>
      <c r="F29" s="21">
        <f>SUM(F28:F28)</f>
        <v>2503629.84</v>
      </c>
      <c r="G29" s="20">
        <f t="shared" si="0"/>
        <v>61.69</v>
      </c>
      <c r="H29" s="20">
        <f t="shared" si="1"/>
        <v>90.41</v>
      </c>
      <c r="I29" s="20">
        <f>SUM(I28:I28)</f>
        <v>692033</v>
      </c>
      <c r="J29" s="21">
        <f>SUM(J28:J28)</f>
        <v>3595864.02</v>
      </c>
      <c r="K29" s="15">
        <f>SUM(K28:K28)</f>
        <v>87.1</v>
      </c>
      <c r="L29" s="15">
        <f>ROUND((E29/I29)*100,2)</f>
        <v>87.1</v>
      </c>
    </row>
    <row r="30" spans="1:12" s="14" customFormat="1" ht="15.75" x14ac:dyDescent="0.25">
      <c r="A30" s="17">
        <v>19</v>
      </c>
      <c r="B30" s="17" t="s">
        <v>34</v>
      </c>
      <c r="C30" s="17">
        <v>1669600</v>
      </c>
      <c r="D30" s="18">
        <v>2030152.96</v>
      </c>
      <c r="E30" s="17">
        <v>850699</v>
      </c>
      <c r="F30" s="18">
        <v>1451267</v>
      </c>
      <c r="G30" s="17">
        <f t="shared" si="0"/>
        <v>50.95</v>
      </c>
      <c r="H30" s="17">
        <f t="shared" si="1"/>
        <v>71.489999999999995</v>
      </c>
      <c r="I30" s="17">
        <v>1113132</v>
      </c>
      <c r="J30" s="18">
        <v>1967243</v>
      </c>
      <c r="K30" s="15">
        <f t="shared" ref="K30:L32" si="4">ROUND((E30/I30)*100,2)</f>
        <v>76.42</v>
      </c>
      <c r="L30" s="15">
        <f t="shared" si="4"/>
        <v>73.77</v>
      </c>
    </row>
    <row r="31" spans="1:12" s="14" customFormat="1" ht="15.75" x14ac:dyDescent="0.25">
      <c r="A31" s="17">
        <v>20</v>
      </c>
      <c r="B31" s="17" t="s">
        <v>35</v>
      </c>
      <c r="C31" s="17">
        <v>51108</v>
      </c>
      <c r="D31" s="18">
        <v>93505.66</v>
      </c>
      <c r="E31" s="17">
        <v>2575</v>
      </c>
      <c r="F31" s="18">
        <v>5705.13</v>
      </c>
      <c r="G31" s="17">
        <f t="shared" si="0"/>
        <v>5.04</v>
      </c>
      <c r="H31" s="17">
        <f t="shared" si="1"/>
        <v>6.1</v>
      </c>
      <c r="I31" s="17">
        <v>59632</v>
      </c>
      <c r="J31" s="18">
        <v>57904.28</v>
      </c>
      <c r="K31" s="15">
        <f t="shared" si="4"/>
        <v>4.32</v>
      </c>
      <c r="L31" s="15">
        <f t="shared" si="4"/>
        <v>9.85</v>
      </c>
    </row>
    <row r="32" spans="1:12" s="14" customFormat="1" ht="15.75" x14ac:dyDescent="0.25">
      <c r="A32" s="17">
        <v>21</v>
      </c>
      <c r="B32" s="17" t="s">
        <v>36</v>
      </c>
      <c r="C32" s="17">
        <v>572</v>
      </c>
      <c r="D32" s="18">
        <v>1325.25</v>
      </c>
      <c r="E32" s="17">
        <v>1</v>
      </c>
      <c r="F32" s="18">
        <v>14630</v>
      </c>
      <c r="G32" s="17">
        <f t="shared" si="0"/>
        <v>0.17</v>
      </c>
      <c r="H32" s="17">
        <f t="shared" si="1"/>
        <v>1103.94</v>
      </c>
      <c r="I32" s="17">
        <v>2</v>
      </c>
      <c r="J32" s="18">
        <v>31000</v>
      </c>
      <c r="K32" s="15">
        <f t="shared" si="4"/>
        <v>50</v>
      </c>
      <c r="L32" s="15">
        <f t="shared" si="4"/>
        <v>47.19</v>
      </c>
    </row>
    <row r="33" spans="1:12" s="14" customFormat="1" ht="19.5" x14ac:dyDescent="0.4">
      <c r="A33" s="27" t="s">
        <v>32</v>
      </c>
      <c r="B33" s="28"/>
      <c r="C33" s="20">
        <f>SUM(C30:C32)</f>
        <v>1721280</v>
      </c>
      <c r="D33" s="21">
        <f>SUM(D30:D32)</f>
        <v>2124983.87</v>
      </c>
      <c r="E33" s="20">
        <f>SUM(E30:E32)</f>
        <v>853275</v>
      </c>
      <c r="F33" s="21">
        <f>SUM(F30:F32)</f>
        <v>1471602.13</v>
      </c>
      <c r="G33" s="20">
        <f t="shared" si="0"/>
        <v>49.57</v>
      </c>
      <c r="H33" s="20">
        <f t="shared" si="1"/>
        <v>69.25</v>
      </c>
      <c r="I33" s="20">
        <f>SUM(I30:I32)</f>
        <v>1172766</v>
      </c>
      <c r="J33" s="21">
        <f>SUM(J30:J32)</f>
        <v>2056147.28</v>
      </c>
      <c r="K33" s="15">
        <f>SUM(K30:K32)</f>
        <v>130.74</v>
      </c>
      <c r="L33" s="15">
        <f>ROUND((E33/I33)*100,2)</f>
        <v>72.760000000000005</v>
      </c>
    </row>
    <row r="34" spans="1:12" s="14" customFormat="1" ht="15.75" x14ac:dyDescent="0.25">
      <c r="A34" s="17">
        <v>22</v>
      </c>
      <c r="B34" s="17" t="s">
        <v>37</v>
      </c>
      <c r="C34" s="17">
        <v>311572</v>
      </c>
      <c r="D34" s="18">
        <v>530233.1</v>
      </c>
      <c r="E34" s="17">
        <v>114477</v>
      </c>
      <c r="F34" s="18">
        <v>202634.36</v>
      </c>
      <c r="G34" s="17">
        <f t="shared" si="0"/>
        <v>36.74</v>
      </c>
      <c r="H34" s="17">
        <f t="shared" si="1"/>
        <v>38.22</v>
      </c>
      <c r="I34" s="17">
        <v>254266</v>
      </c>
      <c r="J34" s="18">
        <v>409970.92</v>
      </c>
      <c r="K34" s="15">
        <f>ROUND((E34/I34)*100,2)</f>
        <v>45.02</v>
      </c>
      <c r="L34" s="15">
        <f>ROUND((F34/J34)*100,2)</f>
        <v>49.43</v>
      </c>
    </row>
    <row r="35" spans="1:12" s="14" customFormat="1" ht="15.75" x14ac:dyDescent="0.25">
      <c r="A35" s="17">
        <v>23</v>
      </c>
      <c r="B35" s="17" t="s">
        <v>38</v>
      </c>
      <c r="C35" s="17">
        <v>216841</v>
      </c>
      <c r="D35" s="18">
        <v>406932.01</v>
      </c>
      <c r="E35" s="17">
        <v>158863</v>
      </c>
      <c r="F35" s="18">
        <v>298609.33</v>
      </c>
      <c r="G35" s="17">
        <f t="shared" si="0"/>
        <v>73.260000000000005</v>
      </c>
      <c r="H35" s="17">
        <f t="shared" si="1"/>
        <v>73.38</v>
      </c>
      <c r="I35" s="17">
        <v>204325</v>
      </c>
      <c r="J35" s="18">
        <v>406643.82</v>
      </c>
      <c r="K35" s="15">
        <f>ROUND((E35/I35)*100,2)</f>
        <v>77.75</v>
      </c>
      <c r="L35" s="15">
        <f>ROUND((F35/J35)*100,2)</f>
        <v>73.430000000000007</v>
      </c>
    </row>
    <row r="36" spans="1:12" s="14" customFormat="1" ht="19.5" x14ac:dyDescent="0.4">
      <c r="A36" s="27" t="s">
        <v>32</v>
      </c>
      <c r="B36" s="28"/>
      <c r="C36" s="20">
        <f>SUM(C34:C35)</f>
        <v>528413</v>
      </c>
      <c r="D36" s="21">
        <f>SUM(D34:D35)</f>
        <v>937165.11</v>
      </c>
      <c r="E36" s="20">
        <f>SUM(E34:E35)</f>
        <v>273340</v>
      </c>
      <c r="F36" s="21">
        <f>SUM(F34:F35)</f>
        <v>501243.69</v>
      </c>
      <c r="G36" s="20">
        <f t="shared" si="0"/>
        <v>51.73</v>
      </c>
      <c r="H36" s="20">
        <f t="shared" si="1"/>
        <v>53.49</v>
      </c>
      <c r="I36" s="20">
        <f>SUM(I34:I35)</f>
        <v>458591</v>
      </c>
      <c r="J36" s="21">
        <f>SUM(J34:J35)</f>
        <v>816614.74</v>
      </c>
      <c r="K36" s="15">
        <f>SUM(K34:K35)</f>
        <v>122.77000000000001</v>
      </c>
      <c r="L36" s="15">
        <f>ROUND((E36/I36)*100,2)</f>
        <v>59.6</v>
      </c>
    </row>
    <row r="37" spans="1:12" s="14" customFormat="1" ht="15.75" x14ac:dyDescent="0.25">
      <c r="A37" s="17">
        <v>24</v>
      </c>
      <c r="B37" s="17" t="s">
        <v>39</v>
      </c>
      <c r="C37" s="17">
        <v>124269</v>
      </c>
      <c r="D37" s="18">
        <v>428436.02</v>
      </c>
      <c r="E37" s="17">
        <v>27623</v>
      </c>
      <c r="F37" s="18">
        <v>214140.93</v>
      </c>
      <c r="G37" s="17">
        <f t="shared" si="0"/>
        <v>22.23</v>
      </c>
      <c r="H37" s="17">
        <f t="shared" si="1"/>
        <v>49.98</v>
      </c>
      <c r="I37" s="17">
        <v>183847</v>
      </c>
      <c r="J37" s="18">
        <v>1629407.69</v>
      </c>
      <c r="K37" s="15">
        <f t="shared" ref="K37:K57" si="5">ROUND((E37/I37)*100,2)</f>
        <v>15.02</v>
      </c>
      <c r="L37" s="15">
        <f t="shared" ref="L37:L57" si="6">ROUND((F37/J37)*100,2)</f>
        <v>13.14</v>
      </c>
    </row>
    <row r="38" spans="1:12" s="14" customFormat="1" ht="15.75" x14ac:dyDescent="0.25">
      <c r="A38" s="17">
        <v>25</v>
      </c>
      <c r="B38" s="17" t="s">
        <v>40</v>
      </c>
      <c r="C38" s="17">
        <v>717</v>
      </c>
      <c r="D38" s="18">
        <v>6176.11</v>
      </c>
      <c r="E38" s="17">
        <v>143</v>
      </c>
      <c r="F38" s="18">
        <v>24653.52</v>
      </c>
      <c r="G38" s="17">
        <f t="shared" si="0"/>
        <v>19.940000000000001</v>
      </c>
      <c r="H38" s="17">
        <f t="shared" si="1"/>
        <v>399.18</v>
      </c>
      <c r="I38" s="17">
        <v>310</v>
      </c>
      <c r="J38" s="18">
        <v>6566.91</v>
      </c>
      <c r="K38" s="15">
        <f t="shared" si="5"/>
        <v>46.13</v>
      </c>
      <c r="L38" s="15">
        <f t="shared" si="6"/>
        <v>375.42</v>
      </c>
    </row>
    <row r="39" spans="1:12" s="14" customFormat="1" ht="15.75" x14ac:dyDescent="0.25">
      <c r="A39" s="17">
        <v>26</v>
      </c>
      <c r="B39" s="17" t="s">
        <v>41</v>
      </c>
      <c r="C39" s="17">
        <v>1586</v>
      </c>
      <c r="D39" s="18">
        <v>32012.639999999999</v>
      </c>
      <c r="E39" s="17">
        <v>227</v>
      </c>
      <c r="F39" s="18">
        <v>7949.91</v>
      </c>
      <c r="G39" s="17">
        <f t="shared" si="0"/>
        <v>14.31</v>
      </c>
      <c r="H39" s="17">
        <f t="shared" si="1"/>
        <v>24.83</v>
      </c>
      <c r="I39" s="17">
        <v>1338</v>
      </c>
      <c r="J39" s="18">
        <v>80172.92</v>
      </c>
      <c r="K39" s="15">
        <f t="shared" si="5"/>
        <v>16.97</v>
      </c>
      <c r="L39" s="15">
        <f t="shared" si="6"/>
        <v>9.92</v>
      </c>
    </row>
    <row r="40" spans="1:12" s="14" customFormat="1" ht="15.75" x14ac:dyDescent="0.25">
      <c r="A40" s="17">
        <v>27</v>
      </c>
      <c r="B40" s="17" t="s">
        <v>42</v>
      </c>
      <c r="C40" s="17">
        <v>9506</v>
      </c>
      <c r="D40" s="18">
        <v>70933.320000000007</v>
      </c>
      <c r="E40" s="17">
        <v>13662</v>
      </c>
      <c r="F40" s="18">
        <v>24690</v>
      </c>
      <c r="G40" s="17">
        <f t="shared" si="0"/>
        <v>143.72</v>
      </c>
      <c r="H40" s="17">
        <f t="shared" si="1"/>
        <v>34.81</v>
      </c>
      <c r="I40" s="17">
        <v>37811</v>
      </c>
      <c r="J40" s="18">
        <v>155804</v>
      </c>
      <c r="K40" s="15">
        <f t="shared" si="5"/>
        <v>36.130000000000003</v>
      </c>
      <c r="L40" s="15">
        <f t="shared" si="6"/>
        <v>15.85</v>
      </c>
    </row>
    <row r="41" spans="1:12" s="14" customFormat="1" ht="15.75" x14ac:dyDescent="0.25">
      <c r="A41" s="17">
        <v>28</v>
      </c>
      <c r="B41" s="17" t="s">
        <v>43</v>
      </c>
      <c r="C41" s="17">
        <v>1518</v>
      </c>
      <c r="D41" s="18">
        <v>8381.15</v>
      </c>
      <c r="E41" s="17">
        <v>211</v>
      </c>
      <c r="F41" s="18">
        <v>4457.38</v>
      </c>
      <c r="G41" s="17">
        <f t="shared" si="0"/>
        <v>13.9</v>
      </c>
      <c r="H41" s="17">
        <f t="shared" si="1"/>
        <v>53.18</v>
      </c>
      <c r="I41" s="17">
        <v>177</v>
      </c>
      <c r="J41" s="18">
        <v>1825.87</v>
      </c>
      <c r="K41" s="15">
        <f t="shared" si="5"/>
        <v>119.21</v>
      </c>
      <c r="L41" s="15">
        <f t="shared" si="6"/>
        <v>244.12</v>
      </c>
    </row>
    <row r="42" spans="1:12" s="14" customFormat="1" ht="15.75" x14ac:dyDescent="0.25">
      <c r="A42" s="17">
        <v>29</v>
      </c>
      <c r="B42" s="17" t="s">
        <v>44</v>
      </c>
      <c r="C42" s="17">
        <v>15919</v>
      </c>
      <c r="D42" s="18">
        <v>75678.86</v>
      </c>
      <c r="E42" s="17">
        <v>8278</v>
      </c>
      <c r="F42" s="18">
        <v>64852.27</v>
      </c>
      <c r="G42" s="17">
        <f t="shared" ref="G42:G68" si="7">ROUND((E42/C42)*100,2)</f>
        <v>52</v>
      </c>
      <c r="H42" s="17">
        <f t="shared" ref="H42:H68" si="8">ROUND((F42/D42)*100,2)</f>
        <v>85.69</v>
      </c>
      <c r="I42" s="17">
        <v>15888</v>
      </c>
      <c r="J42" s="18">
        <v>134624.47</v>
      </c>
      <c r="K42" s="15">
        <f t="shared" si="5"/>
        <v>52.1</v>
      </c>
      <c r="L42" s="15">
        <f t="shared" si="6"/>
        <v>48.17</v>
      </c>
    </row>
    <row r="43" spans="1:12" s="14" customFormat="1" ht="15.75" x14ac:dyDescent="0.25">
      <c r="A43" s="17">
        <v>30</v>
      </c>
      <c r="B43" s="17" t="s">
        <v>45</v>
      </c>
      <c r="C43" s="17">
        <v>236269</v>
      </c>
      <c r="D43" s="18">
        <v>869507.03</v>
      </c>
      <c r="E43" s="17">
        <v>100389</v>
      </c>
      <c r="F43" s="18">
        <v>849714.96</v>
      </c>
      <c r="G43" s="17">
        <f t="shared" si="7"/>
        <v>42.49</v>
      </c>
      <c r="H43" s="17">
        <f t="shared" si="8"/>
        <v>97.72</v>
      </c>
      <c r="I43" s="17">
        <v>479553</v>
      </c>
      <c r="J43" s="18">
        <v>2617833.44</v>
      </c>
      <c r="K43" s="15">
        <f t="shared" si="5"/>
        <v>20.93</v>
      </c>
      <c r="L43" s="15">
        <f t="shared" si="6"/>
        <v>32.46</v>
      </c>
    </row>
    <row r="44" spans="1:12" s="14" customFormat="1" ht="15.75" x14ac:dyDescent="0.25">
      <c r="A44" s="17">
        <v>31</v>
      </c>
      <c r="B44" s="17" t="s">
        <v>46</v>
      </c>
      <c r="C44" s="17">
        <v>184803</v>
      </c>
      <c r="D44" s="18">
        <v>751983.2</v>
      </c>
      <c r="E44" s="17">
        <v>105877</v>
      </c>
      <c r="F44" s="18">
        <v>975868.08</v>
      </c>
      <c r="G44" s="17">
        <f t="shared" si="7"/>
        <v>57.29</v>
      </c>
      <c r="H44" s="17">
        <f t="shared" si="8"/>
        <v>129.77000000000001</v>
      </c>
      <c r="I44" s="17">
        <v>336287</v>
      </c>
      <c r="J44" s="18">
        <v>2562090.5699999998</v>
      </c>
      <c r="K44" s="15">
        <f t="shared" si="5"/>
        <v>31.48</v>
      </c>
      <c r="L44" s="15">
        <f t="shared" si="6"/>
        <v>38.090000000000003</v>
      </c>
    </row>
    <row r="45" spans="1:12" s="14" customFormat="1" ht="15.75" x14ac:dyDescent="0.25">
      <c r="A45" s="17">
        <v>32</v>
      </c>
      <c r="B45" s="17" t="s">
        <v>47</v>
      </c>
      <c r="C45" s="17">
        <v>43266</v>
      </c>
      <c r="D45" s="18">
        <v>218264.8</v>
      </c>
      <c r="E45" s="17">
        <v>16868</v>
      </c>
      <c r="F45" s="18">
        <v>127226.09</v>
      </c>
      <c r="G45" s="17">
        <f t="shared" si="7"/>
        <v>38.99</v>
      </c>
      <c r="H45" s="17">
        <f t="shared" si="8"/>
        <v>58.29</v>
      </c>
      <c r="I45" s="17">
        <v>45292</v>
      </c>
      <c r="J45" s="18">
        <v>867442.25</v>
      </c>
      <c r="K45" s="15">
        <f t="shared" si="5"/>
        <v>37.24</v>
      </c>
      <c r="L45" s="15">
        <f t="shared" si="6"/>
        <v>14.67</v>
      </c>
    </row>
    <row r="46" spans="1:12" s="14" customFormat="1" ht="15.75" x14ac:dyDescent="0.25">
      <c r="A46" s="17">
        <v>33</v>
      </c>
      <c r="B46" s="17" t="s">
        <v>48</v>
      </c>
      <c r="C46" s="17">
        <v>1148</v>
      </c>
      <c r="D46" s="18">
        <v>4137.75</v>
      </c>
      <c r="E46" s="17">
        <v>21569</v>
      </c>
      <c r="F46" s="18">
        <v>30277.14</v>
      </c>
      <c r="G46" s="17">
        <f t="shared" si="7"/>
        <v>1878.83</v>
      </c>
      <c r="H46" s="17">
        <f t="shared" si="8"/>
        <v>731.73</v>
      </c>
      <c r="I46" s="17">
        <v>66626</v>
      </c>
      <c r="J46" s="18">
        <v>95093.87</v>
      </c>
      <c r="K46" s="15">
        <f t="shared" si="5"/>
        <v>32.369999999999997</v>
      </c>
      <c r="L46" s="15">
        <f t="shared" si="6"/>
        <v>31.84</v>
      </c>
    </row>
    <row r="47" spans="1:12" s="14" customFormat="1" ht="15.75" x14ac:dyDescent="0.25">
      <c r="A47" s="17">
        <v>34</v>
      </c>
      <c r="B47" s="17" t="s">
        <v>49</v>
      </c>
      <c r="C47" s="17">
        <v>18448</v>
      </c>
      <c r="D47" s="18">
        <v>160307.5</v>
      </c>
      <c r="E47" s="17">
        <v>28742</v>
      </c>
      <c r="F47" s="18">
        <v>226400.27</v>
      </c>
      <c r="G47" s="17">
        <f t="shared" si="7"/>
        <v>155.80000000000001</v>
      </c>
      <c r="H47" s="17">
        <f t="shared" si="8"/>
        <v>141.22999999999999</v>
      </c>
      <c r="I47" s="17">
        <v>70784</v>
      </c>
      <c r="J47" s="18">
        <v>247155.28</v>
      </c>
      <c r="K47" s="15">
        <f t="shared" si="5"/>
        <v>40.61</v>
      </c>
      <c r="L47" s="15">
        <f t="shared" si="6"/>
        <v>91.6</v>
      </c>
    </row>
    <row r="48" spans="1:12" s="14" customFormat="1" ht="15.75" x14ac:dyDescent="0.25">
      <c r="A48" s="17">
        <v>35</v>
      </c>
      <c r="B48" s="17" t="s">
        <v>50</v>
      </c>
      <c r="C48" s="17">
        <v>1093</v>
      </c>
      <c r="D48" s="18">
        <v>13878.71</v>
      </c>
      <c r="E48" s="17">
        <v>46</v>
      </c>
      <c r="F48" s="18">
        <v>781.73</v>
      </c>
      <c r="G48" s="17">
        <f t="shared" si="7"/>
        <v>4.21</v>
      </c>
      <c r="H48" s="17">
        <f t="shared" si="8"/>
        <v>5.63</v>
      </c>
      <c r="I48" s="17">
        <v>400</v>
      </c>
      <c r="J48" s="18">
        <v>9299.9699999999993</v>
      </c>
      <c r="K48" s="15">
        <f t="shared" si="5"/>
        <v>11.5</v>
      </c>
      <c r="L48" s="15">
        <f t="shared" si="6"/>
        <v>8.41</v>
      </c>
    </row>
    <row r="49" spans="1:12" s="14" customFormat="1" ht="15.75" x14ac:dyDescent="0.25">
      <c r="A49" s="17">
        <v>36</v>
      </c>
      <c r="B49" s="17" t="s">
        <v>51</v>
      </c>
      <c r="C49" s="17">
        <v>917</v>
      </c>
      <c r="D49" s="18">
        <v>20932.23</v>
      </c>
      <c r="E49" s="17">
        <v>173</v>
      </c>
      <c r="F49" s="18">
        <v>4012.23</v>
      </c>
      <c r="G49" s="17">
        <f t="shared" si="7"/>
        <v>18.87</v>
      </c>
      <c r="H49" s="17">
        <f t="shared" si="8"/>
        <v>19.170000000000002</v>
      </c>
      <c r="I49" s="17">
        <v>938</v>
      </c>
      <c r="J49" s="18">
        <v>26191.23</v>
      </c>
      <c r="K49" s="15">
        <f t="shared" si="5"/>
        <v>18.440000000000001</v>
      </c>
      <c r="L49" s="15">
        <f t="shared" si="6"/>
        <v>15.32</v>
      </c>
    </row>
    <row r="50" spans="1:12" s="14" customFormat="1" ht="15.75" x14ac:dyDescent="0.25">
      <c r="A50" s="17">
        <v>37</v>
      </c>
      <c r="B50" s="17" t="s">
        <v>52</v>
      </c>
      <c r="C50" s="17">
        <v>3714</v>
      </c>
      <c r="D50" s="18">
        <v>25588.65</v>
      </c>
      <c r="E50" s="17">
        <v>882</v>
      </c>
      <c r="F50" s="18">
        <v>48303.040000000001</v>
      </c>
      <c r="G50" s="17">
        <f t="shared" si="7"/>
        <v>23.75</v>
      </c>
      <c r="H50" s="17">
        <f t="shared" si="8"/>
        <v>188.77</v>
      </c>
      <c r="I50" s="17">
        <v>1262</v>
      </c>
      <c r="J50" s="18">
        <v>61527.57</v>
      </c>
      <c r="K50" s="15">
        <f t="shared" si="5"/>
        <v>69.89</v>
      </c>
      <c r="L50" s="15">
        <f t="shared" si="6"/>
        <v>78.510000000000005</v>
      </c>
    </row>
    <row r="51" spans="1:12" s="14" customFormat="1" ht="15.75" x14ac:dyDescent="0.25">
      <c r="A51" s="17">
        <v>38</v>
      </c>
      <c r="B51" s="17" t="s">
        <v>53</v>
      </c>
      <c r="C51" s="17">
        <v>34855</v>
      </c>
      <c r="D51" s="18">
        <v>260609.8</v>
      </c>
      <c r="E51" s="17">
        <v>17604</v>
      </c>
      <c r="F51" s="18">
        <v>213686.54</v>
      </c>
      <c r="G51" s="17">
        <f t="shared" si="7"/>
        <v>50.51</v>
      </c>
      <c r="H51" s="17">
        <f t="shared" si="8"/>
        <v>81.99</v>
      </c>
      <c r="I51" s="17">
        <v>84602</v>
      </c>
      <c r="J51" s="18">
        <v>1102968.19</v>
      </c>
      <c r="K51" s="15">
        <f t="shared" si="5"/>
        <v>20.81</v>
      </c>
      <c r="L51" s="15">
        <f t="shared" si="6"/>
        <v>19.37</v>
      </c>
    </row>
    <row r="52" spans="1:12" s="14" customFormat="1" ht="15.75" x14ac:dyDescent="0.25">
      <c r="A52" s="17">
        <v>39</v>
      </c>
      <c r="B52" s="17" t="s">
        <v>54</v>
      </c>
      <c r="C52" s="17">
        <v>1369</v>
      </c>
      <c r="D52" s="18">
        <v>19307.48</v>
      </c>
      <c r="E52" s="17">
        <v>1</v>
      </c>
      <c r="F52" s="18">
        <v>29</v>
      </c>
      <c r="G52" s="17">
        <f t="shared" si="7"/>
        <v>7.0000000000000007E-2</v>
      </c>
      <c r="H52" s="17">
        <f t="shared" si="8"/>
        <v>0.15</v>
      </c>
      <c r="I52" s="17">
        <v>266</v>
      </c>
      <c r="J52" s="18">
        <v>7191.18</v>
      </c>
      <c r="K52" s="15">
        <f t="shared" si="5"/>
        <v>0.38</v>
      </c>
      <c r="L52" s="15">
        <f t="shared" si="6"/>
        <v>0.4</v>
      </c>
    </row>
    <row r="53" spans="1:12" s="14" customFormat="1" ht="15.75" x14ac:dyDescent="0.25">
      <c r="A53" s="17">
        <v>40</v>
      </c>
      <c r="B53" s="17" t="s">
        <v>55</v>
      </c>
      <c r="C53" s="17">
        <v>23476</v>
      </c>
      <c r="D53" s="18">
        <v>57069.88</v>
      </c>
      <c r="E53" s="17">
        <v>21936</v>
      </c>
      <c r="F53" s="18">
        <v>53355.74</v>
      </c>
      <c r="G53" s="17">
        <f t="shared" si="7"/>
        <v>93.44</v>
      </c>
      <c r="H53" s="17">
        <f t="shared" si="8"/>
        <v>93.49</v>
      </c>
      <c r="I53" s="17">
        <v>114165</v>
      </c>
      <c r="J53" s="18">
        <v>119653.51</v>
      </c>
      <c r="K53" s="15">
        <f t="shared" si="5"/>
        <v>19.21</v>
      </c>
      <c r="L53" s="15">
        <f t="shared" si="6"/>
        <v>44.59</v>
      </c>
    </row>
    <row r="54" spans="1:12" s="14" customFormat="1" ht="15.75" x14ac:dyDescent="0.25">
      <c r="A54" s="17">
        <v>41</v>
      </c>
      <c r="B54" s="17" t="s">
        <v>56</v>
      </c>
      <c r="C54" s="17">
        <v>4151</v>
      </c>
      <c r="D54" s="18">
        <v>26540.58</v>
      </c>
      <c r="E54" s="17">
        <v>306</v>
      </c>
      <c r="F54" s="18">
        <v>5647.93</v>
      </c>
      <c r="G54" s="17">
        <f t="shared" si="7"/>
        <v>7.37</v>
      </c>
      <c r="H54" s="17">
        <f t="shared" si="8"/>
        <v>21.28</v>
      </c>
      <c r="I54" s="17">
        <v>2033</v>
      </c>
      <c r="J54" s="18">
        <v>87996.79</v>
      </c>
      <c r="K54" s="15">
        <f t="shared" si="5"/>
        <v>15.05</v>
      </c>
      <c r="L54" s="15">
        <f t="shared" si="6"/>
        <v>6.42</v>
      </c>
    </row>
    <row r="55" spans="1:12" s="14" customFormat="1" ht="15.75" x14ac:dyDescent="0.25">
      <c r="A55" s="17">
        <v>42</v>
      </c>
      <c r="B55" s="17" t="s">
        <v>57</v>
      </c>
      <c r="C55" s="17">
        <v>1776</v>
      </c>
      <c r="D55" s="18">
        <v>19310.77</v>
      </c>
      <c r="E55" s="17">
        <v>2728</v>
      </c>
      <c r="F55" s="18">
        <v>27716.06</v>
      </c>
      <c r="G55" s="17">
        <f t="shared" si="7"/>
        <v>153.6</v>
      </c>
      <c r="H55" s="17">
        <f t="shared" si="8"/>
        <v>143.53</v>
      </c>
      <c r="I55" s="17">
        <v>4648</v>
      </c>
      <c r="J55" s="18">
        <v>74104.639999999999</v>
      </c>
      <c r="K55" s="15">
        <f t="shared" si="5"/>
        <v>58.69</v>
      </c>
      <c r="L55" s="15">
        <f t="shared" si="6"/>
        <v>37.4</v>
      </c>
    </row>
    <row r="56" spans="1:12" s="14" customFormat="1" ht="15.75" x14ac:dyDescent="0.25">
      <c r="A56" s="17">
        <v>43</v>
      </c>
      <c r="B56" s="17" t="s">
        <v>58</v>
      </c>
      <c r="C56" s="17">
        <v>35651</v>
      </c>
      <c r="D56" s="18">
        <v>380767.59</v>
      </c>
      <c r="E56" s="17">
        <v>27119</v>
      </c>
      <c r="F56" s="18">
        <v>434679.3</v>
      </c>
      <c r="G56" s="17">
        <f t="shared" si="7"/>
        <v>76.069999999999993</v>
      </c>
      <c r="H56" s="17">
        <f t="shared" si="8"/>
        <v>114.16</v>
      </c>
      <c r="I56" s="17">
        <v>106479</v>
      </c>
      <c r="J56" s="18">
        <v>641538.04</v>
      </c>
      <c r="K56" s="15">
        <f t="shared" si="5"/>
        <v>25.47</v>
      </c>
      <c r="L56" s="15">
        <f t="shared" si="6"/>
        <v>67.760000000000005</v>
      </c>
    </row>
    <row r="57" spans="1:12" s="14" customFormat="1" ht="15.75" x14ac:dyDescent="0.25">
      <c r="A57" s="17">
        <v>44</v>
      </c>
      <c r="B57" s="17" t="s">
        <v>59</v>
      </c>
      <c r="C57" s="17">
        <v>7600</v>
      </c>
      <c r="D57" s="18">
        <v>24704.69</v>
      </c>
      <c r="E57" s="17">
        <v>91003</v>
      </c>
      <c r="F57" s="18">
        <v>54244.12</v>
      </c>
      <c r="G57" s="17">
        <f t="shared" si="7"/>
        <v>1197.4100000000001</v>
      </c>
      <c r="H57" s="17">
        <f t="shared" si="8"/>
        <v>219.57</v>
      </c>
      <c r="I57" s="17">
        <v>213893</v>
      </c>
      <c r="J57" s="18">
        <v>67264.88</v>
      </c>
      <c r="K57" s="15">
        <f t="shared" si="5"/>
        <v>42.55</v>
      </c>
      <c r="L57" s="15">
        <f t="shared" si="6"/>
        <v>80.64</v>
      </c>
    </row>
    <row r="58" spans="1:12" s="14" customFormat="1" ht="19.5" x14ac:dyDescent="0.4">
      <c r="A58" s="27" t="s">
        <v>32</v>
      </c>
      <c r="B58" s="28"/>
      <c r="C58" s="20">
        <f>SUM(C37:C57)</f>
        <v>752051</v>
      </c>
      <c r="D58" s="21">
        <f>SUM(D37:D57)</f>
        <v>3474528.7599999993</v>
      </c>
      <c r="E58" s="20">
        <f>SUM(E37:E57)</f>
        <v>485387</v>
      </c>
      <c r="F58" s="21">
        <f>SUM(F37:F57)</f>
        <v>3392686.24</v>
      </c>
      <c r="G58" s="20">
        <f t="shared" si="7"/>
        <v>64.540000000000006</v>
      </c>
      <c r="H58" s="20">
        <f t="shared" si="8"/>
        <v>97.64</v>
      </c>
      <c r="I58" s="20">
        <f>SUM(I37:I57)</f>
        <v>1766599</v>
      </c>
      <c r="J58" s="21">
        <f>SUM(J37:J57)</f>
        <v>10595753.270000001</v>
      </c>
      <c r="K58" s="15">
        <f>SUM(K37:K57)</f>
        <v>730.18000000000006</v>
      </c>
      <c r="L58" s="15">
        <f>ROUND((E58/I58)*100,2)</f>
        <v>27.48</v>
      </c>
    </row>
    <row r="59" spans="1:12" s="14" customFormat="1" ht="15.75" x14ac:dyDescent="0.25">
      <c r="A59" s="17">
        <v>45</v>
      </c>
      <c r="B59" s="17" t="s">
        <v>60</v>
      </c>
      <c r="C59" s="17">
        <v>3095</v>
      </c>
      <c r="D59" s="18">
        <v>10352.02</v>
      </c>
      <c r="E59" s="17">
        <v>16679</v>
      </c>
      <c r="F59" s="18">
        <v>12854</v>
      </c>
      <c r="G59" s="17">
        <f t="shared" si="7"/>
        <v>538.9</v>
      </c>
      <c r="H59" s="17">
        <f t="shared" si="8"/>
        <v>124.17</v>
      </c>
      <c r="I59" s="17">
        <v>78735</v>
      </c>
      <c r="J59" s="18">
        <v>38342</v>
      </c>
      <c r="K59" s="15">
        <f t="shared" ref="K59:L64" si="9">ROUND((E59/I59)*100,2)</f>
        <v>21.18</v>
      </c>
      <c r="L59" s="15">
        <f t="shared" si="9"/>
        <v>33.520000000000003</v>
      </c>
    </row>
    <row r="60" spans="1:12" s="14" customFormat="1" ht="15.75" x14ac:dyDescent="0.25">
      <c r="A60" s="17">
        <v>46</v>
      </c>
      <c r="B60" s="17" t="s">
        <v>61</v>
      </c>
      <c r="C60" s="17">
        <v>1653</v>
      </c>
      <c r="D60" s="18">
        <v>12971</v>
      </c>
      <c r="E60" s="17">
        <v>74513</v>
      </c>
      <c r="F60" s="18">
        <v>37466.379999999997</v>
      </c>
      <c r="G60" s="17">
        <f t="shared" si="7"/>
        <v>4507.74</v>
      </c>
      <c r="H60" s="17">
        <f t="shared" si="8"/>
        <v>288.85000000000002</v>
      </c>
      <c r="I60" s="17">
        <v>238151</v>
      </c>
      <c r="J60" s="18">
        <v>77518.95</v>
      </c>
      <c r="K60" s="15">
        <f t="shared" si="9"/>
        <v>31.29</v>
      </c>
      <c r="L60" s="15">
        <f t="shared" si="9"/>
        <v>48.33</v>
      </c>
    </row>
    <row r="61" spans="1:12" s="14" customFormat="1" ht="15.75" x14ac:dyDescent="0.25">
      <c r="A61" s="17">
        <v>47</v>
      </c>
      <c r="B61" s="17" t="s">
        <v>62</v>
      </c>
      <c r="C61" s="17">
        <v>11263</v>
      </c>
      <c r="D61" s="18">
        <v>18041.009999999998</v>
      </c>
      <c r="E61" s="17">
        <v>44914</v>
      </c>
      <c r="F61" s="18">
        <v>22935</v>
      </c>
      <c r="G61" s="17">
        <f t="shared" si="7"/>
        <v>398.77</v>
      </c>
      <c r="H61" s="17">
        <f t="shared" si="8"/>
        <v>127.13</v>
      </c>
      <c r="I61" s="17">
        <v>162463</v>
      </c>
      <c r="J61" s="18">
        <v>49403</v>
      </c>
      <c r="K61" s="15">
        <f t="shared" si="9"/>
        <v>27.65</v>
      </c>
      <c r="L61" s="15">
        <f t="shared" si="9"/>
        <v>46.42</v>
      </c>
    </row>
    <row r="62" spans="1:12" s="14" customFormat="1" ht="15.75" x14ac:dyDescent="0.25">
      <c r="A62" s="17">
        <v>48</v>
      </c>
      <c r="B62" s="17" t="s">
        <v>63</v>
      </c>
      <c r="C62" s="17">
        <v>6922</v>
      </c>
      <c r="D62" s="18">
        <v>43838.19</v>
      </c>
      <c r="E62" s="17">
        <v>11793</v>
      </c>
      <c r="F62" s="18">
        <v>60000.61</v>
      </c>
      <c r="G62" s="17">
        <f t="shared" si="7"/>
        <v>170.37</v>
      </c>
      <c r="H62" s="17">
        <f t="shared" si="8"/>
        <v>136.87</v>
      </c>
      <c r="I62" s="17">
        <v>43939</v>
      </c>
      <c r="J62" s="18">
        <v>202982.81</v>
      </c>
      <c r="K62" s="15">
        <f t="shared" si="9"/>
        <v>26.84</v>
      </c>
      <c r="L62" s="15">
        <f t="shared" si="9"/>
        <v>29.56</v>
      </c>
    </row>
    <row r="63" spans="1:12" s="14" customFormat="1" ht="15.75" x14ac:dyDescent="0.25">
      <c r="A63" s="17">
        <v>49</v>
      </c>
      <c r="B63" s="17" t="s">
        <v>64</v>
      </c>
      <c r="C63" s="17">
        <v>1227</v>
      </c>
      <c r="D63" s="18">
        <v>6082.13</v>
      </c>
      <c r="E63" s="17">
        <v>37762</v>
      </c>
      <c r="F63" s="18">
        <v>11232</v>
      </c>
      <c r="G63" s="17">
        <f t="shared" si="7"/>
        <v>3077.59</v>
      </c>
      <c r="H63" s="17">
        <f t="shared" si="8"/>
        <v>184.67</v>
      </c>
      <c r="I63" s="17">
        <v>129402</v>
      </c>
      <c r="J63" s="18">
        <v>23669.03</v>
      </c>
      <c r="K63" s="15">
        <f t="shared" si="9"/>
        <v>29.18</v>
      </c>
      <c r="L63" s="15">
        <f t="shared" si="9"/>
        <v>47.45</v>
      </c>
    </row>
    <row r="64" spans="1:12" s="14" customFormat="1" ht="15.75" x14ac:dyDescent="0.25">
      <c r="A64" s="17">
        <v>50</v>
      </c>
      <c r="B64" s="17" t="s">
        <v>65</v>
      </c>
      <c r="C64" s="17">
        <v>4476</v>
      </c>
      <c r="D64" s="18">
        <v>2871.52</v>
      </c>
      <c r="E64" s="17">
        <v>60245</v>
      </c>
      <c r="F64" s="18">
        <v>19986.95</v>
      </c>
      <c r="G64" s="17">
        <f t="shared" si="7"/>
        <v>1345.96</v>
      </c>
      <c r="H64" s="17">
        <f t="shared" si="8"/>
        <v>696.04</v>
      </c>
      <c r="I64" s="17">
        <v>315291</v>
      </c>
      <c r="J64" s="18">
        <v>71303.91</v>
      </c>
      <c r="K64" s="15">
        <f t="shared" si="9"/>
        <v>19.11</v>
      </c>
      <c r="L64" s="15">
        <f t="shared" si="9"/>
        <v>28.03</v>
      </c>
    </row>
    <row r="65" spans="1:12" s="14" customFormat="1" ht="20.25" customHeight="1" x14ac:dyDescent="0.25">
      <c r="A65" s="25" t="s">
        <v>32</v>
      </c>
      <c r="B65" s="26"/>
      <c r="C65" s="22">
        <f>SUM(C59:C64)</f>
        <v>28636</v>
      </c>
      <c r="D65" s="23">
        <f>SUM(D59:D64)</f>
        <v>94155.87000000001</v>
      </c>
      <c r="E65" s="22">
        <f>SUM(E59:E64)</f>
        <v>245906</v>
      </c>
      <c r="F65" s="23">
        <f>SUM(F59:F64)</f>
        <v>164474.94</v>
      </c>
      <c r="G65" s="22">
        <f t="shared" si="7"/>
        <v>858.73</v>
      </c>
      <c r="H65" s="22">
        <f t="shared" si="8"/>
        <v>174.68</v>
      </c>
      <c r="I65" s="22">
        <f>SUM(I59:I64)</f>
        <v>967981</v>
      </c>
      <c r="J65" s="23">
        <f>SUM(J59:J64)</f>
        <v>463219.70000000007</v>
      </c>
      <c r="K65" s="15">
        <f>SUM(K59:K64)</f>
        <v>155.25</v>
      </c>
      <c r="L65" s="15">
        <f>ROUND((E65/I65)*100,2)</f>
        <v>25.4</v>
      </c>
    </row>
    <row r="66" spans="1:12" s="14" customFormat="1" ht="15.75" hidden="1" customHeight="1" x14ac:dyDescent="0.25">
      <c r="A66" s="25">
        <v>51</v>
      </c>
      <c r="B66" s="26" t="s">
        <v>66</v>
      </c>
      <c r="C66" s="22">
        <v>0</v>
      </c>
      <c r="D66" s="23">
        <v>0</v>
      </c>
      <c r="E66" s="22">
        <v>0</v>
      </c>
      <c r="F66" s="23">
        <v>0</v>
      </c>
      <c r="G66" s="22" t="e">
        <f t="shared" si="7"/>
        <v>#DIV/0!</v>
      </c>
      <c r="H66" s="22" t="e">
        <f t="shared" si="8"/>
        <v>#DIV/0!</v>
      </c>
      <c r="I66" s="22">
        <v>0</v>
      </c>
      <c r="J66" s="23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t="15.75" hidden="1" customHeight="1" x14ac:dyDescent="0.25">
      <c r="A67" s="25" t="s">
        <v>32</v>
      </c>
      <c r="B67" s="26"/>
      <c r="C67" s="22">
        <f>SUM(C66:C66)</f>
        <v>0</v>
      </c>
      <c r="D67" s="23">
        <f>SUM(D66:D66)</f>
        <v>0</v>
      </c>
      <c r="E67" s="22">
        <f>SUM(E66:E66)</f>
        <v>0</v>
      </c>
      <c r="F67" s="23">
        <f>SUM(F66:F66)</f>
        <v>0</v>
      </c>
      <c r="G67" s="22" t="e">
        <f t="shared" si="7"/>
        <v>#DIV/0!</v>
      </c>
      <c r="H67" s="22" t="e">
        <f t="shared" si="8"/>
        <v>#DIV/0!</v>
      </c>
      <c r="I67" s="22">
        <f>SUM(I66:I66)</f>
        <v>0</v>
      </c>
      <c r="J67" s="23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25">
      <c r="A68" s="25" t="s">
        <v>67</v>
      </c>
      <c r="B68" s="26"/>
      <c r="C68" s="22">
        <f>SUM(C27+C29+C33+C36+C58+C65+C67)</f>
        <v>6067574</v>
      </c>
      <c r="D68" s="23">
        <f>SUM(D27+D29+D33+D36+D58+D65+D67)</f>
        <v>15877951.059999999</v>
      </c>
      <c r="E68" s="22">
        <f>SUM(E27+E29+E33+E36+E58+E65+E67)</f>
        <v>3124429</v>
      </c>
      <c r="F68" s="23">
        <f>SUM(F27+F29+F33+F36+F58+F65+F67)</f>
        <v>10788335.51</v>
      </c>
      <c r="G68" s="22">
        <f t="shared" si="7"/>
        <v>51.49</v>
      </c>
      <c r="H68" s="22">
        <f t="shared" si="8"/>
        <v>67.95</v>
      </c>
      <c r="I68" s="22">
        <f>SUM(I27+I29+I33+I36+I58+I65+I67)</f>
        <v>6714318</v>
      </c>
      <c r="J68" s="23">
        <f>SUM(J27+J29+J33+J36+J58+J65+J67)</f>
        <v>27928131.900000002</v>
      </c>
      <c r="K68" s="15" t="e">
        <f>SUM(K27+K29+K33+K36+K58+K65+K67)</f>
        <v>#DIV/0!</v>
      </c>
      <c r="L68" s="15">
        <f>ROUND((E68/I68)*100,2)</f>
        <v>46.53</v>
      </c>
    </row>
    <row r="69" spans="1:12" s="14" customFormat="1" ht="15.75" x14ac:dyDescent="0.25">
      <c r="A69" s="17"/>
      <c r="B69" s="17" t="s">
        <v>107</v>
      </c>
      <c r="C69" s="17"/>
      <c r="D69" s="17"/>
      <c r="E69" s="17"/>
      <c r="F69" s="17"/>
      <c r="G69" s="17"/>
      <c r="H69" s="17"/>
      <c r="I69" s="17"/>
      <c r="J69" s="17"/>
      <c r="K69" s="15"/>
      <c r="L69" s="15"/>
    </row>
  </sheetData>
  <mergeCells count="20">
    <mergeCell ref="K7:L8"/>
    <mergeCell ref="K6:L6"/>
    <mergeCell ref="C7:D8"/>
    <mergeCell ref="E7:F8"/>
    <mergeCell ref="A1:J1"/>
    <mergeCell ref="A3:J3"/>
    <mergeCell ref="A4:J4"/>
    <mergeCell ref="G7:H8"/>
    <mergeCell ref="I7:J8"/>
    <mergeCell ref="B7:B9"/>
    <mergeCell ref="A7:A9"/>
    <mergeCell ref="A65:B65"/>
    <mergeCell ref="A67:B67"/>
    <mergeCell ref="A68:B68"/>
    <mergeCell ref="A66:B66"/>
    <mergeCell ref="A27:B27"/>
    <mergeCell ref="A29:B29"/>
    <mergeCell ref="A33:B33"/>
    <mergeCell ref="A36:B36"/>
    <mergeCell ref="A58:B58"/>
  </mergeCells>
  <printOptions horizontalCentered="1" verticalCentered="1"/>
  <pageMargins left="0.74803149606299213" right="0.74803149606299213" top="0.70866141732283472" bottom="0.70866141732283472" header="0" footer="0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69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159</v>
      </c>
      <c r="D10" s="15">
        <v>247.72</v>
      </c>
      <c r="E10" s="15">
        <v>0</v>
      </c>
      <c r="F10" s="15">
        <v>0</v>
      </c>
      <c r="G10" s="15">
        <f t="shared" ref="G10:G41" si="0">ROUND((E10/C10)*100,2)</f>
        <v>0</v>
      </c>
      <c r="H10" s="16">
        <f t="shared" ref="H10:H41" si="1">ROUND((F10/D10)*100,2)</f>
        <v>0</v>
      </c>
      <c r="I10" s="15">
        <v>156</v>
      </c>
      <c r="J10" s="16">
        <v>239.8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x14ac:dyDescent="0.25">
      <c r="A11" s="15">
        <v>2</v>
      </c>
      <c r="B11" s="15" t="s">
        <v>16</v>
      </c>
      <c r="C11" s="15">
        <v>150</v>
      </c>
      <c r="D11" s="15">
        <v>555.72</v>
      </c>
      <c r="E11" s="15">
        <v>0</v>
      </c>
      <c r="F11" s="15">
        <v>0</v>
      </c>
      <c r="G11" s="15">
        <f t="shared" si="0"/>
        <v>0</v>
      </c>
      <c r="H11" s="16">
        <f t="shared" si="1"/>
        <v>0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24253</v>
      </c>
      <c r="D12" s="15">
        <v>94918.28</v>
      </c>
      <c r="E12" s="15">
        <v>1371</v>
      </c>
      <c r="F12" s="15">
        <v>10623.06</v>
      </c>
      <c r="G12" s="15">
        <f t="shared" si="0"/>
        <v>5.65</v>
      </c>
      <c r="H12" s="16">
        <f t="shared" si="1"/>
        <v>11.19</v>
      </c>
      <c r="I12" s="15">
        <v>6225</v>
      </c>
      <c r="J12" s="15">
        <v>75428.44</v>
      </c>
      <c r="K12" s="15">
        <f t="shared" si="2"/>
        <v>22.02</v>
      </c>
      <c r="L12" s="15">
        <f t="shared" si="3"/>
        <v>14.08</v>
      </c>
    </row>
    <row r="13" spans="1:12" s="14" customFormat="1" x14ac:dyDescent="0.25">
      <c r="A13" s="15">
        <v>4</v>
      </c>
      <c r="B13" s="15" t="s">
        <v>18</v>
      </c>
      <c r="C13" s="15">
        <v>5643</v>
      </c>
      <c r="D13" s="15">
        <v>27331.38</v>
      </c>
      <c r="E13" s="15">
        <v>3926</v>
      </c>
      <c r="F13" s="15">
        <v>14005.01</v>
      </c>
      <c r="G13" s="15">
        <f t="shared" si="0"/>
        <v>69.569999999999993</v>
      </c>
      <c r="H13" s="15">
        <f t="shared" si="1"/>
        <v>51.24</v>
      </c>
      <c r="I13" s="15">
        <v>513</v>
      </c>
      <c r="J13" s="15">
        <v>952.81</v>
      </c>
      <c r="K13" s="15">
        <f t="shared" si="2"/>
        <v>765.3</v>
      </c>
      <c r="L13" s="15">
        <f t="shared" si="3"/>
        <v>1469.86</v>
      </c>
    </row>
    <row r="14" spans="1:12" s="14" customFormat="1" x14ac:dyDescent="0.25">
      <c r="A14" s="15">
        <v>5</v>
      </c>
      <c r="B14" s="15" t="s">
        <v>19</v>
      </c>
      <c r="C14" s="15">
        <v>790</v>
      </c>
      <c r="D14" s="15">
        <v>4965.84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1348</v>
      </c>
      <c r="D15" s="15">
        <v>3756.23</v>
      </c>
      <c r="E15" s="15">
        <v>9</v>
      </c>
      <c r="F15" s="15">
        <v>283</v>
      </c>
      <c r="G15" s="15">
        <f t="shared" si="0"/>
        <v>0.67</v>
      </c>
      <c r="H15" s="15">
        <f t="shared" si="1"/>
        <v>7.53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2464</v>
      </c>
      <c r="D16" s="15">
        <v>13627.25</v>
      </c>
      <c r="E16" s="15">
        <v>1274</v>
      </c>
      <c r="F16" s="15">
        <v>5905.85</v>
      </c>
      <c r="G16" s="15">
        <f t="shared" si="0"/>
        <v>51.7</v>
      </c>
      <c r="H16" s="15">
        <f t="shared" si="1"/>
        <v>43.34</v>
      </c>
      <c r="I16" s="15">
        <v>162</v>
      </c>
      <c r="J16" s="15">
        <v>4989.18</v>
      </c>
      <c r="K16" s="15">
        <f t="shared" si="2"/>
        <v>786.42</v>
      </c>
      <c r="L16" s="15">
        <f t="shared" si="3"/>
        <v>118.37</v>
      </c>
    </row>
    <row r="17" spans="1:12" s="14" customFormat="1" x14ac:dyDescent="0.25">
      <c r="A17" s="15">
        <v>8</v>
      </c>
      <c r="B17" s="15" t="s">
        <v>22</v>
      </c>
      <c r="C17" s="15">
        <v>1722</v>
      </c>
      <c r="D17" s="15">
        <v>4821.01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11</v>
      </c>
      <c r="J17" s="15">
        <v>409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381</v>
      </c>
      <c r="D18" s="15">
        <v>847.52</v>
      </c>
      <c r="E18" s="15">
        <v>168</v>
      </c>
      <c r="F18" s="15">
        <v>444</v>
      </c>
      <c r="G18" s="15">
        <f t="shared" si="0"/>
        <v>44.09</v>
      </c>
      <c r="H18" s="15">
        <f t="shared" si="1"/>
        <v>52.39</v>
      </c>
      <c r="I18" s="15">
        <v>154</v>
      </c>
      <c r="J18" s="15">
        <v>2250.9699999999998</v>
      </c>
      <c r="K18" s="15">
        <f t="shared" si="2"/>
        <v>109.09</v>
      </c>
      <c r="L18" s="15">
        <f t="shared" si="3"/>
        <v>19.72</v>
      </c>
    </row>
    <row r="19" spans="1:12" s="14" customFormat="1" x14ac:dyDescent="0.25">
      <c r="A19" s="15">
        <v>10</v>
      </c>
      <c r="B19" s="15" t="s">
        <v>24</v>
      </c>
      <c r="C19" s="15">
        <v>547</v>
      </c>
      <c r="D19" s="15">
        <v>1216.78</v>
      </c>
      <c r="E19" s="15">
        <v>17</v>
      </c>
      <c r="F19" s="15">
        <v>1161.44</v>
      </c>
      <c r="G19" s="15">
        <f t="shared" si="0"/>
        <v>3.11</v>
      </c>
      <c r="H19" s="15">
        <f t="shared" si="1"/>
        <v>95.45</v>
      </c>
      <c r="I19" s="15">
        <v>6</v>
      </c>
      <c r="J19" s="15">
        <v>444</v>
      </c>
      <c r="K19" s="15">
        <f t="shared" si="2"/>
        <v>283.33</v>
      </c>
      <c r="L19" s="15">
        <f t="shared" si="3"/>
        <v>261.58999999999997</v>
      </c>
    </row>
    <row r="20" spans="1:12" s="14" customFormat="1" x14ac:dyDescent="0.25">
      <c r="A20" s="15">
        <v>11</v>
      </c>
      <c r="B20" s="15" t="s">
        <v>25</v>
      </c>
      <c r="C20" s="15">
        <v>4414</v>
      </c>
      <c r="D20" s="15">
        <v>8817.02</v>
      </c>
      <c r="E20" s="15">
        <v>3</v>
      </c>
      <c r="F20" s="15">
        <v>7.49</v>
      </c>
      <c r="G20" s="15">
        <f t="shared" si="0"/>
        <v>7.0000000000000007E-2</v>
      </c>
      <c r="H20" s="15">
        <f t="shared" si="1"/>
        <v>0.08</v>
      </c>
      <c r="I20" s="15">
        <v>19</v>
      </c>
      <c r="J20" s="15">
        <v>2372.85</v>
      </c>
      <c r="K20" s="15">
        <f t="shared" si="2"/>
        <v>15.79</v>
      </c>
      <c r="L20" s="15">
        <f t="shared" si="3"/>
        <v>0.32</v>
      </c>
    </row>
    <row r="21" spans="1:12" s="14" customFormat="1" x14ac:dyDescent="0.25">
      <c r="A21" s="15">
        <v>12</v>
      </c>
      <c r="B21" s="15" t="s">
        <v>26</v>
      </c>
      <c r="C21" s="15">
        <v>200</v>
      </c>
      <c r="D21" s="15">
        <v>466.28</v>
      </c>
      <c r="E21" s="15">
        <v>10</v>
      </c>
      <c r="F21" s="15">
        <v>799.08</v>
      </c>
      <c r="G21" s="15">
        <f t="shared" si="0"/>
        <v>5</v>
      </c>
      <c r="H21" s="15">
        <f t="shared" si="1"/>
        <v>171.37</v>
      </c>
      <c r="I21" s="15">
        <v>10</v>
      </c>
      <c r="J21" s="15">
        <v>799.07</v>
      </c>
      <c r="K21" s="15">
        <f t="shared" si="2"/>
        <v>100</v>
      </c>
      <c r="L21" s="15">
        <f t="shared" si="3"/>
        <v>100</v>
      </c>
    </row>
    <row r="22" spans="1:12" s="14" customFormat="1" x14ac:dyDescent="0.25">
      <c r="A22" s="15">
        <v>13</v>
      </c>
      <c r="B22" s="15" t="s">
        <v>27</v>
      </c>
      <c r="C22" s="15">
        <v>338</v>
      </c>
      <c r="D22" s="15">
        <v>8398.07</v>
      </c>
      <c r="E22" s="15">
        <v>10</v>
      </c>
      <c r="F22" s="15">
        <v>19</v>
      </c>
      <c r="G22" s="15">
        <f t="shared" si="0"/>
        <v>2.96</v>
      </c>
      <c r="H22" s="15">
        <f t="shared" si="1"/>
        <v>0.23</v>
      </c>
      <c r="I22" s="15">
        <v>100</v>
      </c>
      <c r="J22" s="15">
        <v>10038.030000000001</v>
      </c>
      <c r="K22" s="15">
        <f t="shared" si="2"/>
        <v>10</v>
      </c>
      <c r="L22" s="15">
        <f t="shared" si="3"/>
        <v>0.19</v>
      </c>
    </row>
    <row r="23" spans="1:12" s="14" customFormat="1" x14ac:dyDescent="0.25">
      <c r="A23" s="15">
        <v>14</v>
      </c>
      <c r="B23" s="15" t="s">
        <v>28</v>
      </c>
      <c r="C23" s="15">
        <v>613</v>
      </c>
      <c r="D23" s="15">
        <v>9369.9</v>
      </c>
      <c r="E23" s="15">
        <v>92</v>
      </c>
      <c r="F23" s="15">
        <v>269.5</v>
      </c>
      <c r="G23" s="15">
        <f t="shared" si="0"/>
        <v>15.01</v>
      </c>
      <c r="H23" s="15">
        <f t="shared" si="1"/>
        <v>2.88</v>
      </c>
      <c r="I23" s="15">
        <v>15</v>
      </c>
      <c r="J23" s="15">
        <v>1449.64</v>
      </c>
      <c r="K23" s="15">
        <f t="shared" si="2"/>
        <v>613.33000000000004</v>
      </c>
      <c r="L23" s="15">
        <f t="shared" si="3"/>
        <v>18.59</v>
      </c>
    </row>
    <row r="24" spans="1:12" s="14" customFormat="1" x14ac:dyDescent="0.25">
      <c r="A24" s="15">
        <v>15</v>
      </c>
      <c r="B24" s="15" t="s">
        <v>29</v>
      </c>
      <c r="C24" s="15">
        <v>2721</v>
      </c>
      <c r="D24" s="15">
        <v>17632.55</v>
      </c>
      <c r="E24" s="15">
        <v>4</v>
      </c>
      <c r="F24" s="15">
        <v>25.33</v>
      </c>
      <c r="G24" s="15">
        <f t="shared" si="0"/>
        <v>0.15</v>
      </c>
      <c r="H24" s="15">
        <f t="shared" si="1"/>
        <v>0.14000000000000001</v>
      </c>
      <c r="I24" s="15">
        <v>0</v>
      </c>
      <c r="J24" s="15">
        <v>0</v>
      </c>
      <c r="K24" s="15" t="e">
        <f t="shared" si="2"/>
        <v>#DIV/0!</v>
      </c>
      <c r="L24" s="15" t="e">
        <f t="shared" si="3"/>
        <v>#DIV/0!</v>
      </c>
    </row>
    <row r="25" spans="1:12" s="14" customFormat="1" x14ac:dyDescent="0.25">
      <c r="A25" s="15">
        <v>16</v>
      </c>
      <c r="B25" s="15" t="s">
        <v>30</v>
      </c>
      <c r="C25" s="15">
        <v>37</v>
      </c>
      <c r="D25" s="15">
        <v>102.37</v>
      </c>
      <c r="E25" s="15">
        <v>19</v>
      </c>
      <c r="F25" s="15">
        <v>46</v>
      </c>
      <c r="G25" s="15">
        <f t="shared" si="0"/>
        <v>51.35</v>
      </c>
      <c r="H25" s="15">
        <f t="shared" si="1"/>
        <v>44.94</v>
      </c>
      <c r="I25" s="15">
        <v>2</v>
      </c>
      <c r="J25" s="15">
        <v>7.34</v>
      </c>
      <c r="K25" s="15">
        <f t="shared" si="2"/>
        <v>950</v>
      </c>
      <c r="L25" s="15">
        <f t="shared" si="3"/>
        <v>626.70000000000005</v>
      </c>
    </row>
    <row r="26" spans="1:12" s="14" customFormat="1" x14ac:dyDescent="0.25">
      <c r="A26" s="15">
        <v>17</v>
      </c>
      <c r="B26" s="15" t="s">
        <v>31</v>
      </c>
      <c r="C26" s="15">
        <v>408</v>
      </c>
      <c r="D26" s="15">
        <v>6185.51</v>
      </c>
      <c r="E26" s="15">
        <v>32</v>
      </c>
      <c r="F26" s="15">
        <v>930.93</v>
      </c>
      <c r="G26" s="15">
        <f t="shared" si="0"/>
        <v>7.84</v>
      </c>
      <c r="H26" s="15">
        <f t="shared" si="1"/>
        <v>15.05</v>
      </c>
      <c r="I26" s="15">
        <v>74</v>
      </c>
      <c r="J26" s="15">
        <v>2025.76</v>
      </c>
      <c r="K26" s="15">
        <f t="shared" si="2"/>
        <v>43.24</v>
      </c>
      <c r="L26" s="15">
        <f t="shared" si="3"/>
        <v>45.95</v>
      </c>
    </row>
    <row r="27" spans="1:12" s="14" customFormat="1" x14ac:dyDescent="0.25">
      <c r="A27" s="51" t="s">
        <v>32</v>
      </c>
      <c r="B27" s="52"/>
      <c r="C27" s="15">
        <f>SUM(C10:C26)</f>
        <v>46188</v>
      </c>
      <c r="D27" s="15">
        <f>SUM(D10:D26)</f>
        <v>203259.43</v>
      </c>
      <c r="E27" s="15">
        <f>SUM(E10:E26)</f>
        <v>6935</v>
      </c>
      <c r="F27" s="15">
        <f>SUM(F10:F26)</f>
        <v>34519.69</v>
      </c>
      <c r="G27" s="15">
        <f t="shared" si="0"/>
        <v>15.01</v>
      </c>
      <c r="H27" s="15">
        <f t="shared" si="1"/>
        <v>16.98</v>
      </c>
      <c r="I27" s="15">
        <f>SUM(I10:I26)</f>
        <v>7447</v>
      </c>
      <c r="J27" s="15">
        <f>SUM(J10:J26)</f>
        <v>101406.89000000001</v>
      </c>
      <c r="K27" s="15" t="e">
        <f>SUM(K10:K26)</f>
        <v>#DIV/0!</v>
      </c>
      <c r="L27" s="15">
        <f>ROUND((E27/I27)*100,2)</f>
        <v>93.12</v>
      </c>
    </row>
    <row r="28" spans="1:12" s="14" customFormat="1" x14ac:dyDescent="0.25">
      <c r="A28" s="15">
        <v>18</v>
      </c>
      <c r="B28" s="15" t="s">
        <v>33</v>
      </c>
      <c r="C28" s="15">
        <v>19160</v>
      </c>
      <c r="D28" s="15">
        <v>76769.850000000006</v>
      </c>
      <c r="E28" s="15">
        <v>37</v>
      </c>
      <c r="F28" s="15">
        <v>13894.47</v>
      </c>
      <c r="G28" s="15">
        <f t="shared" si="0"/>
        <v>0.19</v>
      </c>
      <c r="H28" s="15">
        <f t="shared" si="1"/>
        <v>18.100000000000001</v>
      </c>
      <c r="I28" s="15">
        <v>32</v>
      </c>
      <c r="J28" s="15">
        <v>17195.2</v>
      </c>
      <c r="K28" s="15">
        <f>ROUND((E28/I28)*100,2)</f>
        <v>115.63</v>
      </c>
      <c r="L28" s="15">
        <f>ROUND((F28/J28)*100,2)</f>
        <v>80.8</v>
      </c>
    </row>
    <row r="29" spans="1:12" s="14" customFormat="1" x14ac:dyDescent="0.25">
      <c r="A29" s="51" t="s">
        <v>32</v>
      </c>
      <c r="B29" s="52"/>
      <c r="C29" s="15">
        <f>SUM(C28:C28)</f>
        <v>19160</v>
      </c>
      <c r="D29" s="15">
        <f>SUM(D28:D28)</f>
        <v>76769.850000000006</v>
      </c>
      <c r="E29" s="15">
        <f>SUM(E28:E28)</f>
        <v>37</v>
      </c>
      <c r="F29" s="15">
        <f>SUM(F28:F28)</f>
        <v>13894.47</v>
      </c>
      <c r="G29" s="15">
        <f t="shared" si="0"/>
        <v>0.19</v>
      </c>
      <c r="H29" s="15">
        <f t="shared" si="1"/>
        <v>18.100000000000001</v>
      </c>
      <c r="I29" s="15">
        <f>SUM(I28:I28)</f>
        <v>32</v>
      </c>
      <c r="J29" s="15">
        <f>SUM(J28:J28)</f>
        <v>17195.2</v>
      </c>
      <c r="K29" s="15">
        <f>SUM(K28:K28)</f>
        <v>115.63</v>
      </c>
      <c r="L29" s="15">
        <f>ROUND((E29/I29)*100,2)</f>
        <v>115.63</v>
      </c>
    </row>
    <row r="30" spans="1:12" s="14" customFormat="1" x14ac:dyDescent="0.25">
      <c r="A30" s="15">
        <v>19</v>
      </c>
      <c r="B30" s="15" t="s">
        <v>34</v>
      </c>
      <c r="C30" s="15">
        <v>26234</v>
      </c>
      <c r="D30" s="15">
        <v>49624.25</v>
      </c>
      <c r="E30" s="15">
        <v>1503</v>
      </c>
      <c r="F30" s="15">
        <v>23887</v>
      </c>
      <c r="G30" s="15">
        <f t="shared" si="0"/>
        <v>5.73</v>
      </c>
      <c r="H30" s="15">
        <f t="shared" si="1"/>
        <v>48.14</v>
      </c>
      <c r="I30" s="15">
        <v>17466</v>
      </c>
      <c r="J30" s="15">
        <v>79425</v>
      </c>
      <c r="K30" s="15">
        <f t="shared" ref="K30:L32" si="4">ROUND((E30/I30)*100,2)</f>
        <v>8.61</v>
      </c>
      <c r="L30" s="15">
        <f t="shared" si="4"/>
        <v>30.07</v>
      </c>
    </row>
    <row r="31" spans="1:12" s="14" customFormat="1" x14ac:dyDescent="0.25">
      <c r="A31" s="15">
        <v>20</v>
      </c>
      <c r="B31" s="15" t="s">
        <v>35</v>
      </c>
      <c r="C31" s="15">
        <v>6563</v>
      </c>
      <c r="D31" s="15">
        <v>8716.32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32797</v>
      </c>
      <c r="D33" s="15">
        <f>SUM(D30:D32)</f>
        <v>58340.57</v>
      </c>
      <c r="E33" s="15">
        <f>SUM(E30:E32)</f>
        <v>1503</v>
      </c>
      <c r="F33" s="15">
        <f>SUM(F30:F32)</f>
        <v>23887</v>
      </c>
      <c r="G33" s="15">
        <f t="shared" si="0"/>
        <v>4.58</v>
      </c>
      <c r="H33" s="15">
        <f t="shared" si="1"/>
        <v>40.94</v>
      </c>
      <c r="I33" s="15">
        <f>SUM(I30:I32)</f>
        <v>17466</v>
      </c>
      <c r="J33" s="15">
        <f>SUM(J30:J32)</f>
        <v>79425</v>
      </c>
      <c r="K33" s="15" t="e">
        <f>SUM(K30:K32)</f>
        <v>#DIV/0!</v>
      </c>
      <c r="L33" s="15">
        <f>ROUND((E33/I33)*100,2)</f>
        <v>8.61</v>
      </c>
    </row>
    <row r="34" spans="1:12" s="14" customFormat="1" x14ac:dyDescent="0.25">
      <c r="A34" s="15">
        <v>22</v>
      </c>
      <c r="B34" s="15" t="s">
        <v>37</v>
      </c>
      <c r="C34" s="15">
        <v>3990</v>
      </c>
      <c r="D34" s="15">
        <v>11375.16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46</v>
      </c>
      <c r="J34" s="15">
        <v>135.11000000000001</v>
      </c>
      <c r="K34" s="15">
        <f>ROUND((E34/I34)*100,2)</f>
        <v>0</v>
      </c>
      <c r="L34" s="15">
        <f>ROUND((F34/J34)*100,2)</f>
        <v>0</v>
      </c>
    </row>
    <row r="35" spans="1:12" s="14" customFormat="1" x14ac:dyDescent="0.25">
      <c r="A35" s="15">
        <v>23</v>
      </c>
      <c r="B35" s="15" t="s">
        <v>38</v>
      </c>
      <c r="C35" s="15">
        <v>6715</v>
      </c>
      <c r="D35" s="15">
        <v>15412.06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10705</v>
      </c>
      <c r="D36" s="15">
        <f>SUM(D34:D35)</f>
        <v>26787.22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46</v>
      </c>
      <c r="J36" s="15">
        <f>SUM(J34:J35)</f>
        <v>135.11000000000001</v>
      </c>
      <c r="K36" s="15" t="e">
        <f>SUM(K34:K35)</f>
        <v>#DIV/0!</v>
      </c>
      <c r="L36" s="15">
        <f>ROUND((E36/I36)*100,2)</f>
        <v>0</v>
      </c>
    </row>
    <row r="37" spans="1:12" s="14" customFormat="1" x14ac:dyDescent="0.25">
      <c r="A37" s="15">
        <v>24</v>
      </c>
      <c r="B37" s="15" t="s">
        <v>39</v>
      </c>
      <c r="C37" s="15">
        <v>2390</v>
      </c>
      <c r="D37" s="15">
        <v>13980.06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0</v>
      </c>
      <c r="D38" s="15">
        <v>0</v>
      </c>
      <c r="E38" s="15">
        <v>0</v>
      </c>
      <c r="F38" s="15">
        <v>0</v>
      </c>
      <c r="G38" s="15" t="e">
        <f t="shared" si="0"/>
        <v>#DIV/0!</v>
      </c>
      <c r="H38" s="15" t="e">
        <f t="shared" si="1"/>
        <v>#DIV/0!</v>
      </c>
      <c r="I38" s="15">
        <v>38</v>
      </c>
      <c r="J38" s="15">
        <v>688.49</v>
      </c>
      <c r="K38" s="15">
        <f t="shared" si="5"/>
        <v>0</v>
      </c>
      <c r="L38" s="15">
        <f t="shared" si="6"/>
        <v>0</v>
      </c>
    </row>
    <row r="39" spans="1:12" s="14" customFormat="1" x14ac:dyDescent="0.25">
      <c r="A39" s="15">
        <v>26</v>
      </c>
      <c r="B39" s="15" t="s">
        <v>41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7</v>
      </c>
      <c r="J39" s="15">
        <v>573.47</v>
      </c>
      <c r="K39" s="15">
        <f t="shared" si="5"/>
        <v>0</v>
      </c>
      <c r="L39" s="15">
        <f t="shared" si="6"/>
        <v>0</v>
      </c>
    </row>
    <row r="40" spans="1:12" s="14" customFormat="1" x14ac:dyDescent="0.25">
      <c r="A40" s="15">
        <v>27</v>
      </c>
      <c r="B40" s="15" t="s">
        <v>42</v>
      </c>
      <c r="C40" s="15">
        <v>123</v>
      </c>
      <c r="D40" s="15">
        <v>2722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0</v>
      </c>
      <c r="D41" s="15">
        <v>0</v>
      </c>
      <c r="E41" s="15">
        <v>0</v>
      </c>
      <c r="F41" s="15">
        <v>0</v>
      </c>
      <c r="G41" s="15" t="e">
        <f t="shared" si="0"/>
        <v>#DIV/0!</v>
      </c>
      <c r="H41" s="15" t="e">
        <f t="shared" si="1"/>
        <v>#DIV/0!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186</v>
      </c>
      <c r="D42" s="15">
        <v>643.55999999999995</v>
      </c>
      <c r="E42" s="15">
        <v>0</v>
      </c>
      <c r="F42" s="15">
        <v>0</v>
      </c>
      <c r="G42" s="15">
        <f t="shared" ref="G42:G68" si="7">ROUND((E42/C42)*100,2)</f>
        <v>0</v>
      </c>
      <c r="H42" s="15">
        <f t="shared" ref="H42:H68" si="8">ROUND((F42/D42)*100,2)</f>
        <v>0</v>
      </c>
      <c r="I42" s="15">
        <v>10</v>
      </c>
      <c r="J42" s="15">
        <v>149.29</v>
      </c>
      <c r="K42" s="15">
        <f t="shared" si="5"/>
        <v>0</v>
      </c>
      <c r="L42" s="15">
        <f t="shared" si="6"/>
        <v>0</v>
      </c>
    </row>
    <row r="43" spans="1:12" s="14" customFormat="1" x14ac:dyDescent="0.25">
      <c r="A43" s="15">
        <v>30</v>
      </c>
      <c r="B43" s="15" t="s">
        <v>45</v>
      </c>
      <c r="C43" s="15">
        <v>4446</v>
      </c>
      <c r="D43" s="15">
        <v>32728.1</v>
      </c>
      <c r="E43" s="15">
        <v>21</v>
      </c>
      <c r="F43" s="15">
        <v>11232.5</v>
      </c>
      <c r="G43" s="15">
        <f t="shared" si="7"/>
        <v>0.47</v>
      </c>
      <c r="H43" s="15">
        <f t="shared" si="8"/>
        <v>34.32</v>
      </c>
      <c r="I43" s="15">
        <v>81</v>
      </c>
      <c r="J43" s="15">
        <v>10785.76</v>
      </c>
      <c r="K43" s="15">
        <f t="shared" si="5"/>
        <v>25.93</v>
      </c>
      <c r="L43" s="15">
        <f t="shared" si="6"/>
        <v>104.14</v>
      </c>
    </row>
    <row r="44" spans="1:12" s="14" customFormat="1" x14ac:dyDescent="0.25">
      <c r="A44" s="15">
        <v>31</v>
      </c>
      <c r="B44" s="15" t="s">
        <v>46</v>
      </c>
      <c r="C44" s="15">
        <v>5591</v>
      </c>
      <c r="D44" s="15">
        <v>15404.17</v>
      </c>
      <c r="E44" s="15">
        <v>0</v>
      </c>
      <c r="F44" s="15">
        <v>0</v>
      </c>
      <c r="G44" s="15">
        <f t="shared" si="7"/>
        <v>0</v>
      </c>
      <c r="H44" s="15">
        <f t="shared" si="8"/>
        <v>0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912</v>
      </c>
      <c r="D45" s="15">
        <v>4066.26</v>
      </c>
      <c r="E45" s="15">
        <v>20</v>
      </c>
      <c r="F45" s="15">
        <v>359.32</v>
      </c>
      <c r="G45" s="15">
        <f t="shared" si="7"/>
        <v>2.19</v>
      </c>
      <c r="H45" s="15">
        <f t="shared" si="8"/>
        <v>8.84</v>
      </c>
      <c r="I45" s="15">
        <v>33</v>
      </c>
      <c r="J45" s="15">
        <v>9382.33</v>
      </c>
      <c r="K45" s="15">
        <f t="shared" si="5"/>
        <v>60.61</v>
      </c>
      <c r="L45" s="15">
        <f t="shared" si="6"/>
        <v>3.83</v>
      </c>
    </row>
    <row r="46" spans="1:12" s="14" customFormat="1" x14ac:dyDescent="0.25">
      <c r="A46" s="15">
        <v>33</v>
      </c>
      <c r="B46" s="15" t="s">
        <v>48</v>
      </c>
      <c r="C46" s="15">
        <v>192</v>
      </c>
      <c r="D46" s="15">
        <v>555.52</v>
      </c>
      <c r="E46" s="15">
        <v>1</v>
      </c>
      <c r="F46" s="15">
        <v>1.1100000000000001</v>
      </c>
      <c r="G46" s="15">
        <f t="shared" si="7"/>
        <v>0.52</v>
      </c>
      <c r="H46" s="15">
        <f t="shared" si="8"/>
        <v>0.2</v>
      </c>
      <c r="I46" s="15">
        <v>0</v>
      </c>
      <c r="J46" s="15">
        <v>0</v>
      </c>
      <c r="K46" s="15" t="e">
        <f t="shared" si="5"/>
        <v>#DIV/0!</v>
      </c>
      <c r="L46" s="15" t="e">
        <f t="shared" si="6"/>
        <v>#DIV/0!</v>
      </c>
    </row>
    <row r="47" spans="1:12" s="14" customFormat="1" x14ac:dyDescent="0.25">
      <c r="A47" s="15">
        <v>34</v>
      </c>
      <c r="B47" s="15" t="s">
        <v>49</v>
      </c>
      <c r="C47" s="15">
        <v>384</v>
      </c>
      <c r="D47" s="15">
        <v>2515.23</v>
      </c>
      <c r="E47" s="15">
        <v>5</v>
      </c>
      <c r="F47" s="15">
        <v>441</v>
      </c>
      <c r="G47" s="15">
        <f t="shared" si="7"/>
        <v>1.3</v>
      </c>
      <c r="H47" s="15">
        <f t="shared" si="8"/>
        <v>17.53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220</v>
      </c>
      <c r="D48" s="15">
        <v>279.52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0</v>
      </c>
      <c r="J48" s="15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x14ac:dyDescent="0.25">
      <c r="A49" s="15">
        <v>36</v>
      </c>
      <c r="B49" s="15" t="s">
        <v>51</v>
      </c>
      <c r="C49" s="15">
        <v>0</v>
      </c>
      <c r="D49" s="15">
        <v>0</v>
      </c>
      <c r="E49" s="15">
        <v>0</v>
      </c>
      <c r="F49" s="15">
        <v>0</v>
      </c>
      <c r="G49" s="15" t="e">
        <f t="shared" si="7"/>
        <v>#DIV/0!</v>
      </c>
      <c r="H49" s="15" t="e">
        <f t="shared" si="8"/>
        <v>#DIV/0!</v>
      </c>
      <c r="I49" s="15">
        <v>4</v>
      </c>
      <c r="J49" s="15">
        <v>251.25</v>
      </c>
      <c r="K49" s="15">
        <f t="shared" si="5"/>
        <v>0</v>
      </c>
      <c r="L49" s="15">
        <f t="shared" si="6"/>
        <v>0</v>
      </c>
    </row>
    <row r="50" spans="1:12" s="14" customFormat="1" x14ac:dyDescent="0.25">
      <c r="A50" s="15">
        <v>37</v>
      </c>
      <c r="B50" s="15" t="s">
        <v>52</v>
      </c>
      <c r="C50" s="15">
        <v>112</v>
      </c>
      <c r="D50" s="15">
        <v>587.29</v>
      </c>
      <c r="E50" s="15">
        <v>8</v>
      </c>
      <c r="F50" s="15">
        <v>87</v>
      </c>
      <c r="G50" s="15">
        <f t="shared" si="7"/>
        <v>7.14</v>
      </c>
      <c r="H50" s="15">
        <f t="shared" si="8"/>
        <v>14.81</v>
      </c>
      <c r="I50" s="15">
        <v>32</v>
      </c>
      <c r="J50" s="15">
        <v>886</v>
      </c>
      <c r="K50" s="15">
        <f t="shared" si="5"/>
        <v>25</v>
      </c>
      <c r="L50" s="15">
        <f t="shared" si="6"/>
        <v>9.82</v>
      </c>
    </row>
    <row r="51" spans="1:12" s="14" customFormat="1" x14ac:dyDescent="0.25">
      <c r="A51" s="15">
        <v>38</v>
      </c>
      <c r="B51" s="15" t="s">
        <v>53</v>
      </c>
      <c r="C51" s="15">
        <v>2028</v>
      </c>
      <c r="D51" s="15">
        <v>11578.16</v>
      </c>
      <c r="E51" s="15">
        <v>81</v>
      </c>
      <c r="F51" s="15">
        <v>3135.1</v>
      </c>
      <c r="G51" s="15">
        <f t="shared" si="7"/>
        <v>3.99</v>
      </c>
      <c r="H51" s="15">
        <f t="shared" si="8"/>
        <v>27.08</v>
      </c>
      <c r="I51" s="15">
        <v>231</v>
      </c>
      <c r="J51" s="15">
        <v>15546.49</v>
      </c>
      <c r="K51" s="15">
        <f t="shared" si="5"/>
        <v>35.06</v>
      </c>
      <c r="L51" s="15">
        <f t="shared" si="6"/>
        <v>20.170000000000002</v>
      </c>
    </row>
    <row r="52" spans="1:12" s="14" customFormat="1" x14ac:dyDescent="0.25">
      <c r="A52" s="15">
        <v>39</v>
      </c>
      <c r="B52" s="15" t="s">
        <v>54</v>
      </c>
      <c r="C52" s="15">
        <v>154</v>
      </c>
      <c r="D52" s="15">
        <v>216.8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314</v>
      </c>
      <c r="D53" s="15">
        <v>608</v>
      </c>
      <c r="E53" s="15">
        <v>2</v>
      </c>
      <c r="F53" s="15">
        <v>83.78</v>
      </c>
      <c r="G53" s="15">
        <f t="shared" si="7"/>
        <v>0.64</v>
      </c>
      <c r="H53" s="15">
        <f t="shared" si="8"/>
        <v>13.78</v>
      </c>
      <c r="I53" s="15">
        <v>3</v>
      </c>
      <c r="J53" s="15">
        <v>309.14</v>
      </c>
      <c r="K53" s="15">
        <f t="shared" si="5"/>
        <v>66.67</v>
      </c>
      <c r="L53" s="15">
        <f t="shared" si="6"/>
        <v>27.1</v>
      </c>
    </row>
    <row r="54" spans="1:12" s="14" customFormat="1" x14ac:dyDescent="0.25">
      <c r="A54" s="15">
        <v>41</v>
      </c>
      <c r="B54" s="15" t="s">
        <v>56</v>
      </c>
      <c r="C54" s="15">
        <v>19</v>
      </c>
      <c r="D54" s="15">
        <v>105.63</v>
      </c>
      <c r="E54" s="15">
        <v>2</v>
      </c>
      <c r="F54" s="15">
        <v>2.5</v>
      </c>
      <c r="G54" s="15">
        <f t="shared" si="7"/>
        <v>10.53</v>
      </c>
      <c r="H54" s="15">
        <f t="shared" si="8"/>
        <v>2.37</v>
      </c>
      <c r="I54" s="15">
        <v>5</v>
      </c>
      <c r="J54" s="15">
        <v>6.31</v>
      </c>
      <c r="K54" s="15">
        <f t="shared" si="5"/>
        <v>40</v>
      </c>
      <c r="L54" s="15">
        <f t="shared" si="6"/>
        <v>39.619999999999997</v>
      </c>
    </row>
    <row r="55" spans="1:12" s="14" customFormat="1" x14ac:dyDescent="0.25">
      <c r="A55" s="15">
        <v>42</v>
      </c>
      <c r="B55" s="15" t="s">
        <v>57</v>
      </c>
      <c r="C55" s="15">
        <v>98</v>
      </c>
      <c r="D55" s="15">
        <v>198.23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1156</v>
      </c>
      <c r="D56" s="15">
        <v>6170.1559999999999</v>
      </c>
      <c r="E56" s="15">
        <v>5</v>
      </c>
      <c r="F56" s="15">
        <v>1524.43</v>
      </c>
      <c r="G56" s="15">
        <f t="shared" si="7"/>
        <v>0.43</v>
      </c>
      <c r="H56" s="15">
        <f t="shared" si="8"/>
        <v>24.71</v>
      </c>
      <c r="I56" s="15">
        <v>199</v>
      </c>
      <c r="J56" s="15">
        <v>5219.67</v>
      </c>
      <c r="K56" s="15">
        <f t="shared" si="5"/>
        <v>2.5099999999999998</v>
      </c>
      <c r="L56" s="15">
        <f t="shared" si="6"/>
        <v>29.21</v>
      </c>
    </row>
    <row r="57" spans="1:12" s="14" customFormat="1" x14ac:dyDescent="0.25">
      <c r="A57" s="15">
        <v>44</v>
      </c>
      <c r="B57" s="15" t="s">
        <v>59</v>
      </c>
      <c r="C57" s="15">
        <v>90</v>
      </c>
      <c r="D57" s="15">
        <v>788.87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18415</v>
      </c>
      <c r="D58" s="15">
        <f>SUM(D37:D57)</f>
        <v>93147.555999999997</v>
      </c>
      <c r="E58" s="15">
        <f>SUM(E37:E57)</f>
        <v>145</v>
      </c>
      <c r="F58" s="15">
        <f>SUM(F37:F57)</f>
        <v>16866.740000000002</v>
      </c>
      <c r="G58" s="15">
        <f t="shared" si="7"/>
        <v>0.79</v>
      </c>
      <c r="H58" s="15">
        <f t="shared" si="8"/>
        <v>18.11</v>
      </c>
      <c r="I58" s="15">
        <f>SUM(I37:I57)</f>
        <v>643</v>
      </c>
      <c r="J58" s="15">
        <f>SUM(J37:J57)</f>
        <v>43798.2</v>
      </c>
      <c r="K58" s="15" t="e">
        <f>SUM(K37:K57)</f>
        <v>#DIV/0!</v>
      </c>
      <c r="L58" s="15">
        <f>ROUND((E58/I58)*100,2)</f>
        <v>22.55</v>
      </c>
    </row>
    <row r="59" spans="1:12" s="14" customFormat="1" x14ac:dyDescent="0.25">
      <c r="A59" s="15">
        <v>45</v>
      </c>
      <c r="B59" s="15" t="s">
        <v>60</v>
      </c>
      <c r="C59" s="15">
        <v>85</v>
      </c>
      <c r="D59" s="15">
        <v>67.72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0</v>
      </c>
      <c r="F60" s="15">
        <v>0</v>
      </c>
      <c r="G60" s="15" t="e">
        <f t="shared" si="7"/>
        <v>#DIV/0!</v>
      </c>
      <c r="H60" s="15" t="e">
        <f t="shared" si="8"/>
        <v>#DIV/0!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3</v>
      </c>
      <c r="D61" s="15">
        <v>10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22</v>
      </c>
      <c r="D62" s="15">
        <v>95.89</v>
      </c>
      <c r="E62" s="15">
        <v>2</v>
      </c>
      <c r="F62" s="15">
        <v>27.1</v>
      </c>
      <c r="G62" s="15">
        <f t="shared" si="7"/>
        <v>9.09</v>
      </c>
      <c r="H62" s="15">
        <f t="shared" si="8"/>
        <v>28.26</v>
      </c>
      <c r="I62" s="15">
        <v>5</v>
      </c>
      <c r="J62" s="15">
        <v>86.03</v>
      </c>
      <c r="K62" s="15">
        <f t="shared" si="9"/>
        <v>40</v>
      </c>
      <c r="L62" s="15">
        <f t="shared" si="9"/>
        <v>31.5</v>
      </c>
    </row>
    <row r="63" spans="1:12" s="14" customFormat="1" x14ac:dyDescent="0.25">
      <c r="A63" s="15">
        <v>49</v>
      </c>
      <c r="B63" s="15" t="s">
        <v>64</v>
      </c>
      <c r="C63" s="15">
        <v>72</v>
      </c>
      <c r="D63" s="15">
        <v>45.72</v>
      </c>
      <c r="E63" s="15">
        <v>24</v>
      </c>
      <c r="F63" s="15">
        <v>7.67</v>
      </c>
      <c r="G63" s="15">
        <f t="shared" si="7"/>
        <v>33.33</v>
      </c>
      <c r="H63" s="15">
        <f t="shared" si="8"/>
        <v>16.78</v>
      </c>
      <c r="I63" s="15">
        <v>341</v>
      </c>
      <c r="J63" s="15">
        <v>44.42</v>
      </c>
      <c r="K63" s="15">
        <f t="shared" si="9"/>
        <v>7.04</v>
      </c>
      <c r="L63" s="15">
        <f t="shared" si="9"/>
        <v>17.27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182</v>
      </c>
      <c r="D65" s="15">
        <f>SUM(D59:D64)</f>
        <v>219.33</v>
      </c>
      <c r="E65" s="15">
        <f>SUM(E59:E64)</f>
        <v>26</v>
      </c>
      <c r="F65" s="15">
        <f>SUM(F59:F64)</f>
        <v>34.770000000000003</v>
      </c>
      <c r="G65" s="15">
        <f t="shared" si="7"/>
        <v>14.29</v>
      </c>
      <c r="H65" s="15">
        <f t="shared" si="8"/>
        <v>15.85</v>
      </c>
      <c r="I65" s="15">
        <f>SUM(I59:I64)</f>
        <v>346</v>
      </c>
      <c r="J65" s="15">
        <f>SUM(J59:J64)</f>
        <v>130.44999999999999</v>
      </c>
      <c r="K65" s="15" t="e">
        <f>SUM(K59:K64)</f>
        <v>#DIV/0!</v>
      </c>
      <c r="L65" s="15">
        <f>ROUND((E65/I65)*100,2)</f>
        <v>7.51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127447</v>
      </c>
      <c r="D68" s="15">
        <f>SUM(D27+D29+D33+D36+D58+D65+D67)</f>
        <v>458523.95600000006</v>
      </c>
      <c r="E68" s="15">
        <f>SUM(E27+E29+E33+E36+E58+E65+E67)</f>
        <v>8646</v>
      </c>
      <c r="F68" s="15">
        <f>SUM(F27+F29+F33+F36+F58+F65+F67)</f>
        <v>89202.670000000013</v>
      </c>
      <c r="G68" s="15">
        <f t="shared" si="7"/>
        <v>6.78</v>
      </c>
      <c r="H68" s="15">
        <f t="shared" si="8"/>
        <v>19.45</v>
      </c>
      <c r="I68" s="15">
        <f>SUM(I27+I29+I33+I36+I58+I65+I67)</f>
        <v>25980</v>
      </c>
      <c r="J68" s="15">
        <f>SUM(J27+J29+J33+J36+J58+J65+J67)</f>
        <v>242090.85000000003</v>
      </c>
      <c r="K68" s="15" t="e">
        <f>SUM(K27+K29+K33+K36+K58+K65+K67)</f>
        <v>#DIV/0!</v>
      </c>
      <c r="L68" s="15">
        <f>ROUND((E68/I68)*100,2)</f>
        <v>33.28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69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505</v>
      </c>
      <c r="D10" s="15">
        <v>868.5</v>
      </c>
      <c r="E10" s="15">
        <v>0</v>
      </c>
      <c r="F10" s="15">
        <v>0</v>
      </c>
      <c r="G10" s="15">
        <f t="shared" ref="G10:G41" si="0">ROUND((E10/C10)*100,2)</f>
        <v>0</v>
      </c>
      <c r="H10" s="16">
        <f t="shared" ref="H10:H41" si="1">ROUND((F10/D10)*100,2)</f>
        <v>0</v>
      </c>
      <c r="I10" s="15">
        <v>147</v>
      </c>
      <c r="J10" s="16">
        <v>2710.95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x14ac:dyDescent="0.25">
      <c r="A11" s="15">
        <v>2</v>
      </c>
      <c r="B11" s="15" t="s">
        <v>16</v>
      </c>
      <c r="C11" s="15">
        <v>224</v>
      </c>
      <c r="D11" s="15">
        <v>495.5</v>
      </c>
      <c r="E11" s="15">
        <v>3</v>
      </c>
      <c r="F11" s="15">
        <v>0.15</v>
      </c>
      <c r="G11" s="15">
        <f t="shared" si="0"/>
        <v>1.34</v>
      </c>
      <c r="H11" s="16">
        <f t="shared" si="1"/>
        <v>0.03</v>
      </c>
      <c r="I11" s="15">
        <v>6</v>
      </c>
      <c r="J11" s="15">
        <v>370.37</v>
      </c>
      <c r="K11" s="15">
        <f t="shared" si="2"/>
        <v>50</v>
      </c>
      <c r="L11" s="15">
        <f t="shared" si="3"/>
        <v>0.04</v>
      </c>
    </row>
    <row r="12" spans="1:12" s="14" customFormat="1" x14ac:dyDescent="0.25">
      <c r="A12" s="15">
        <v>3</v>
      </c>
      <c r="B12" s="15" t="s">
        <v>17</v>
      </c>
      <c r="C12" s="15">
        <v>31777</v>
      </c>
      <c r="D12" s="15">
        <v>89230.97</v>
      </c>
      <c r="E12" s="15">
        <v>2586</v>
      </c>
      <c r="F12" s="15">
        <v>33647.58</v>
      </c>
      <c r="G12" s="15">
        <f t="shared" si="0"/>
        <v>8.14</v>
      </c>
      <c r="H12" s="16">
        <f t="shared" si="1"/>
        <v>37.71</v>
      </c>
      <c r="I12" s="15">
        <v>8539</v>
      </c>
      <c r="J12" s="15">
        <v>549273.1</v>
      </c>
      <c r="K12" s="15">
        <f t="shared" si="2"/>
        <v>30.28</v>
      </c>
      <c r="L12" s="15">
        <f t="shared" si="3"/>
        <v>6.13</v>
      </c>
    </row>
    <row r="13" spans="1:12" s="14" customFormat="1" x14ac:dyDescent="0.25">
      <c r="A13" s="15">
        <v>4</v>
      </c>
      <c r="B13" s="15" t="s">
        <v>18</v>
      </c>
      <c r="C13" s="15">
        <v>5720</v>
      </c>
      <c r="D13" s="15">
        <v>16115.75</v>
      </c>
      <c r="E13" s="15">
        <v>6357</v>
      </c>
      <c r="F13" s="15">
        <v>43095.56</v>
      </c>
      <c r="G13" s="15">
        <f t="shared" si="0"/>
        <v>111.14</v>
      </c>
      <c r="H13" s="15">
        <f t="shared" si="1"/>
        <v>267.41000000000003</v>
      </c>
      <c r="I13" s="15">
        <v>23519</v>
      </c>
      <c r="J13" s="15">
        <v>80145.289999999994</v>
      </c>
      <c r="K13" s="15">
        <f t="shared" si="2"/>
        <v>27.03</v>
      </c>
      <c r="L13" s="15">
        <f t="shared" si="3"/>
        <v>53.77</v>
      </c>
    </row>
    <row r="14" spans="1:12" s="14" customFormat="1" x14ac:dyDescent="0.25">
      <c r="A14" s="15">
        <v>5</v>
      </c>
      <c r="B14" s="15" t="s">
        <v>19</v>
      </c>
      <c r="C14" s="15">
        <v>620</v>
      </c>
      <c r="D14" s="15">
        <v>1730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1727</v>
      </c>
      <c r="D15" s="15">
        <v>11367.09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325</v>
      </c>
      <c r="J15" s="15">
        <v>941.88</v>
      </c>
      <c r="K15" s="15">
        <f t="shared" si="2"/>
        <v>0</v>
      </c>
      <c r="L15" s="15">
        <f t="shared" si="3"/>
        <v>0</v>
      </c>
    </row>
    <row r="16" spans="1:12" s="14" customFormat="1" x14ac:dyDescent="0.25">
      <c r="A16" s="15">
        <v>7</v>
      </c>
      <c r="B16" s="15" t="s">
        <v>21</v>
      </c>
      <c r="C16" s="15">
        <v>3028</v>
      </c>
      <c r="D16" s="15">
        <v>7851.2</v>
      </c>
      <c r="E16" s="15">
        <v>1290</v>
      </c>
      <c r="F16" s="15">
        <v>3142.57</v>
      </c>
      <c r="G16" s="15">
        <f t="shared" si="0"/>
        <v>42.6</v>
      </c>
      <c r="H16" s="15">
        <f t="shared" si="1"/>
        <v>40.03</v>
      </c>
      <c r="I16" s="15">
        <v>656</v>
      </c>
      <c r="J16" s="15">
        <v>29863.15</v>
      </c>
      <c r="K16" s="15">
        <f t="shared" si="2"/>
        <v>196.65</v>
      </c>
      <c r="L16" s="15">
        <f t="shared" si="3"/>
        <v>10.52</v>
      </c>
    </row>
    <row r="17" spans="1:12" s="14" customFormat="1" x14ac:dyDescent="0.25">
      <c r="A17" s="15">
        <v>8</v>
      </c>
      <c r="B17" s="15" t="s">
        <v>22</v>
      </c>
      <c r="C17" s="15">
        <v>2722</v>
      </c>
      <c r="D17" s="15">
        <v>4395.95</v>
      </c>
      <c r="E17" s="15">
        <v>2064</v>
      </c>
      <c r="F17" s="15">
        <v>4484.75</v>
      </c>
      <c r="G17" s="15">
        <f t="shared" si="0"/>
        <v>75.83</v>
      </c>
      <c r="H17" s="15">
        <f t="shared" si="1"/>
        <v>102.02</v>
      </c>
      <c r="I17" s="15">
        <v>5278</v>
      </c>
      <c r="J17" s="15">
        <v>50866.41</v>
      </c>
      <c r="K17" s="15">
        <f t="shared" si="2"/>
        <v>39.11</v>
      </c>
      <c r="L17" s="15">
        <f t="shared" si="3"/>
        <v>8.82</v>
      </c>
    </row>
    <row r="18" spans="1:12" s="14" customFormat="1" x14ac:dyDescent="0.25">
      <c r="A18" s="15">
        <v>9</v>
      </c>
      <c r="B18" s="15" t="s">
        <v>23</v>
      </c>
      <c r="C18" s="15">
        <v>536</v>
      </c>
      <c r="D18" s="15">
        <v>1235.45</v>
      </c>
      <c r="E18" s="15">
        <v>282</v>
      </c>
      <c r="F18" s="15">
        <v>623</v>
      </c>
      <c r="G18" s="15">
        <f t="shared" si="0"/>
        <v>52.61</v>
      </c>
      <c r="H18" s="15">
        <f t="shared" si="1"/>
        <v>50.43</v>
      </c>
      <c r="I18" s="15">
        <v>189</v>
      </c>
      <c r="J18" s="15">
        <v>3950.27</v>
      </c>
      <c r="K18" s="15">
        <f t="shared" si="2"/>
        <v>149.21</v>
      </c>
      <c r="L18" s="15">
        <f t="shared" si="3"/>
        <v>15.77</v>
      </c>
    </row>
    <row r="19" spans="1:12" s="14" customFormat="1" x14ac:dyDescent="0.25">
      <c r="A19" s="15">
        <v>10</v>
      </c>
      <c r="B19" s="15" t="s">
        <v>24</v>
      </c>
      <c r="C19" s="15">
        <v>807</v>
      </c>
      <c r="D19" s="15">
        <v>1970.93</v>
      </c>
      <c r="E19" s="15">
        <v>291</v>
      </c>
      <c r="F19" s="15">
        <v>3960.6</v>
      </c>
      <c r="G19" s="15">
        <f t="shared" si="0"/>
        <v>36.06</v>
      </c>
      <c r="H19" s="15">
        <f t="shared" si="1"/>
        <v>200.95</v>
      </c>
      <c r="I19" s="15">
        <v>651</v>
      </c>
      <c r="J19" s="15">
        <v>8715</v>
      </c>
      <c r="K19" s="15">
        <f t="shared" si="2"/>
        <v>44.7</v>
      </c>
      <c r="L19" s="15">
        <f t="shared" si="3"/>
        <v>45.45</v>
      </c>
    </row>
    <row r="20" spans="1:12" s="14" customFormat="1" x14ac:dyDescent="0.25">
      <c r="A20" s="15">
        <v>11</v>
      </c>
      <c r="B20" s="15" t="s">
        <v>25</v>
      </c>
      <c r="C20" s="15">
        <v>3118</v>
      </c>
      <c r="D20" s="15">
        <v>7890.17</v>
      </c>
      <c r="E20" s="15">
        <v>90</v>
      </c>
      <c r="F20" s="15">
        <v>17813.22</v>
      </c>
      <c r="G20" s="15">
        <f t="shared" si="0"/>
        <v>2.89</v>
      </c>
      <c r="H20" s="15">
        <f t="shared" si="1"/>
        <v>225.76</v>
      </c>
      <c r="I20" s="15">
        <v>139</v>
      </c>
      <c r="J20" s="15">
        <v>36739.11</v>
      </c>
      <c r="K20" s="15">
        <f t="shared" si="2"/>
        <v>64.75</v>
      </c>
      <c r="L20" s="15">
        <f t="shared" si="3"/>
        <v>48.49</v>
      </c>
    </row>
    <row r="21" spans="1:12" s="14" customFormat="1" x14ac:dyDescent="0.25">
      <c r="A21" s="15">
        <v>12</v>
      </c>
      <c r="B21" s="15" t="s">
        <v>26</v>
      </c>
      <c r="C21" s="15">
        <v>211</v>
      </c>
      <c r="D21" s="15">
        <v>771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563</v>
      </c>
      <c r="D22" s="15">
        <v>9825.52</v>
      </c>
      <c r="E22" s="15">
        <v>16</v>
      </c>
      <c r="F22" s="15">
        <v>314.69</v>
      </c>
      <c r="G22" s="15">
        <f t="shared" si="0"/>
        <v>2.84</v>
      </c>
      <c r="H22" s="15">
        <f t="shared" si="1"/>
        <v>3.2</v>
      </c>
      <c r="I22" s="15">
        <v>165</v>
      </c>
      <c r="J22" s="15">
        <v>28566.27</v>
      </c>
      <c r="K22" s="15">
        <f t="shared" si="2"/>
        <v>9.6999999999999993</v>
      </c>
      <c r="L22" s="15">
        <f t="shared" si="3"/>
        <v>1.1000000000000001</v>
      </c>
    </row>
    <row r="23" spans="1:12" s="14" customFormat="1" x14ac:dyDescent="0.25">
      <c r="A23" s="15">
        <v>14</v>
      </c>
      <c r="B23" s="15" t="s">
        <v>28</v>
      </c>
      <c r="C23" s="15">
        <v>1196</v>
      </c>
      <c r="D23" s="15">
        <v>9619.4</v>
      </c>
      <c r="E23" s="15">
        <v>119</v>
      </c>
      <c r="F23" s="15">
        <v>1415.11</v>
      </c>
      <c r="G23" s="15">
        <f t="shared" si="0"/>
        <v>9.9499999999999993</v>
      </c>
      <c r="H23" s="15">
        <f t="shared" si="1"/>
        <v>14.71</v>
      </c>
      <c r="I23" s="15">
        <v>178</v>
      </c>
      <c r="J23" s="15">
        <v>10750.84</v>
      </c>
      <c r="K23" s="15">
        <f t="shared" si="2"/>
        <v>66.849999999999994</v>
      </c>
      <c r="L23" s="15">
        <f t="shared" si="3"/>
        <v>13.16</v>
      </c>
    </row>
    <row r="24" spans="1:12" s="14" customFormat="1" x14ac:dyDescent="0.25">
      <c r="A24" s="15">
        <v>15</v>
      </c>
      <c r="B24" s="15" t="s">
        <v>29</v>
      </c>
      <c r="C24" s="15">
        <v>4029</v>
      </c>
      <c r="D24" s="15">
        <v>7528.35</v>
      </c>
      <c r="E24" s="15">
        <v>578</v>
      </c>
      <c r="F24" s="15">
        <v>5053.13</v>
      </c>
      <c r="G24" s="15">
        <f t="shared" si="0"/>
        <v>14.35</v>
      </c>
      <c r="H24" s="15">
        <f t="shared" si="1"/>
        <v>67.12</v>
      </c>
      <c r="I24" s="15">
        <v>788</v>
      </c>
      <c r="J24" s="15">
        <v>14548.92</v>
      </c>
      <c r="K24" s="15">
        <f t="shared" si="2"/>
        <v>73.349999999999994</v>
      </c>
      <c r="L24" s="15">
        <f t="shared" si="3"/>
        <v>34.729999999999997</v>
      </c>
    </row>
    <row r="25" spans="1:12" s="14" customFormat="1" x14ac:dyDescent="0.25">
      <c r="A25" s="15">
        <v>16</v>
      </c>
      <c r="B25" s="15" t="s">
        <v>30</v>
      </c>
      <c r="C25" s="15">
        <v>276</v>
      </c>
      <c r="D25" s="15">
        <v>592.23</v>
      </c>
      <c r="E25" s="15">
        <v>38</v>
      </c>
      <c r="F25" s="15">
        <v>123</v>
      </c>
      <c r="G25" s="15">
        <f t="shared" si="0"/>
        <v>13.77</v>
      </c>
      <c r="H25" s="15">
        <f t="shared" si="1"/>
        <v>20.77</v>
      </c>
      <c r="I25" s="15">
        <v>12</v>
      </c>
      <c r="J25" s="15">
        <v>189.46</v>
      </c>
      <c r="K25" s="15">
        <f t="shared" si="2"/>
        <v>316.67</v>
      </c>
      <c r="L25" s="15">
        <f t="shared" si="3"/>
        <v>64.92</v>
      </c>
    </row>
    <row r="26" spans="1:12" s="14" customFormat="1" x14ac:dyDescent="0.25">
      <c r="A26" s="15">
        <v>17</v>
      </c>
      <c r="B26" s="15" t="s">
        <v>31</v>
      </c>
      <c r="C26" s="15">
        <v>877</v>
      </c>
      <c r="D26" s="15">
        <v>1564.6</v>
      </c>
      <c r="E26" s="15">
        <v>47</v>
      </c>
      <c r="F26" s="15">
        <v>144.91999999999999</v>
      </c>
      <c r="G26" s="15">
        <f t="shared" si="0"/>
        <v>5.36</v>
      </c>
      <c r="H26" s="15">
        <f t="shared" si="1"/>
        <v>9.26</v>
      </c>
      <c r="I26" s="15">
        <v>118</v>
      </c>
      <c r="J26" s="15">
        <v>1914.89</v>
      </c>
      <c r="K26" s="15">
        <f t="shared" si="2"/>
        <v>39.83</v>
      </c>
      <c r="L26" s="15">
        <f t="shared" si="3"/>
        <v>7.57</v>
      </c>
    </row>
    <row r="27" spans="1:12" s="14" customFormat="1" x14ac:dyDescent="0.25">
      <c r="A27" s="51" t="s">
        <v>32</v>
      </c>
      <c r="B27" s="52"/>
      <c r="C27" s="15">
        <f>SUM(C10:C26)</f>
        <v>57936</v>
      </c>
      <c r="D27" s="15">
        <f>SUM(D10:D26)</f>
        <v>173052.61000000002</v>
      </c>
      <c r="E27" s="15">
        <f>SUM(E10:E26)</f>
        <v>13761</v>
      </c>
      <c r="F27" s="15">
        <f>SUM(F10:F26)</f>
        <v>113818.28000000003</v>
      </c>
      <c r="G27" s="15">
        <f t="shared" si="0"/>
        <v>23.75</v>
      </c>
      <c r="H27" s="15">
        <f t="shared" si="1"/>
        <v>65.77</v>
      </c>
      <c r="I27" s="15">
        <f>SUM(I10:I26)</f>
        <v>40710</v>
      </c>
      <c r="J27" s="15">
        <f>SUM(J10:J26)</f>
        <v>819545.91</v>
      </c>
      <c r="K27" s="15" t="e">
        <f>SUM(K10:K26)</f>
        <v>#DIV/0!</v>
      </c>
      <c r="L27" s="15">
        <f>ROUND((E27/I27)*100,2)</f>
        <v>33.799999999999997</v>
      </c>
    </row>
    <row r="28" spans="1:12" s="14" customFormat="1" x14ac:dyDescent="0.25">
      <c r="A28" s="15">
        <v>18</v>
      </c>
      <c r="B28" s="15" t="s">
        <v>33</v>
      </c>
      <c r="C28" s="15">
        <v>21771</v>
      </c>
      <c r="D28" s="15">
        <v>61636.65</v>
      </c>
      <c r="E28" s="15">
        <v>983</v>
      </c>
      <c r="F28" s="15">
        <v>268601.26</v>
      </c>
      <c r="G28" s="15">
        <f t="shared" si="0"/>
        <v>4.5199999999999996</v>
      </c>
      <c r="H28" s="15">
        <f t="shared" si="1"/>
        <v>435.78</v>
      </c>
      <c r="I28" s="15">
        <v>779</v>
      </c>
      <c r="J28" s="15">
        <v>172226.85</v>
      </c>
      <c r="K28" s="15">
        <f>ROUND((E28/I28)*100,2)</f>
        <v>126.19</v>
      </c>
      <c r="L28" s="15">
        <f>ROUND((F28/J28)*100,2)</f>
        <v>155.96</v>
      </c>
    </row>
    <row r="29" spans="1:12" s="14" customFormat="1" x14ac:dyDescent="0.25">
      <c r="A29" s="51" t="s">
        <v>32</v>
      </c>
      <c r="B29" s="52"/>
      <c r="C29" s="15">
        <f>SUM(C28:C28)</f>
        <v>21771</v>
      </c>
      <c r="D29" s="15">
        <f>SUM(D28:D28)</f>
        <v>61636.65</v>
      </c>
      <c r="E29" s="15">
        <f>SUM(E28:E28)</f>
        <v>983</v>
      </c>
      <c r="F29" s="15">
        <f>SUM(F28:F28)</f>
        <v>268601.26</v>
      </c>
      <c r="G29" s="15">
        <f t="shared" si="0"/>
        <v>4.5199999999999996</v>
      </c>
      <c r="H29" s="15">
        <f t="shared" si="1"/>
        <v>435.78</v>
      </c>
      <c r="I29" s="15">
        <f>SUM(I28:I28)</f>
        <v>779</v>
      </c>
      <c r="J29" s="15">
        <f>SUM(J28:J28)</f>
        <v>172226.85</v>
      </c>
      <c r="K29" s="15">
        <f>SUM(K28:K28)</f>
        <v>126.19</v>
      </c>
      <c r="L29" s="15">
        <f>ROUND((E29/I29)*100,2)</f>
        <v>126.19</v>
      </c>
    </row>
    <row r="30" spans="1:12" s="14" customFormat="1" x14ac:dyDescent="0.25">
      <c r="A30" s="15">
        <v>19</v>
      </c>
      <c r="B30" s="15" t="s">
        <v>34</v>
      </c>
      <c r="C30" s="15">
        <v>36250</v>
      </c>
      <c r="D30" s="15">
        <v>53452.160000000003</v>
      </c>
      <c r="E30" s="15">
        <v>1289</v>
      </c>
      <c r="F30" s="15">
        <v>6934</v>
      </c>
      <c r="G30" s="15">
        <f t="shared" si="0"/>
        <v>3.56</v>
      </c>
      <c r="H30" s="15">
        <f t="shared" si="1"/>
        <v>12.97</v>
      </c>
      <c r="I30" s="15">
        <v>1601</v>
      </c>
      <c r="J30" s="15">
        <v>15994</v>
      </c>
      <c r="K30" s="15">
        <f t="shared" ref="K30:L32" si="4">ROUND((E30/I30)*100,2)</f>
        <v>80.510000000000005</v>
      </c>
      <c r="L30" s="15">
        <f t="shared" si="4"/>
        <v>43.35</v>
      </c>
    </row>
    <row r="31" spans="1:12" s="14" customFormat="1" x14ac:dyDescent="0.25">
      <c r="A31" s="15">
        <v>20</v>
      </c>
      <c r="B31" s="15" t="s">
        <v>35</v>
      </c>
      <c r="C31" s="15">
        <v>6260</v>
      </c>
      <c r="D31" s="15">
        <v>4026.48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2917</v>
      </c>
      <c r="J31" s="15">
        <v>3213.25</v>
      </c>
      <c r="K31" s="15">
        <f t="shared" si="4"/>
        <v>0</v>
      </c>
      <c r="L31" s="15">
        <f t="shared" si="4"/>
        <v>0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42510</v>
      </c>
      <c r="D33" s="15">
        <f>SUM(D30:D32)</f>
        <v>57478.640000000007</v>
      </c>
      <c r="E33" s="15">
        <f>SUM(E30:E32)</f>
        <v>1289</v>
      </c>
      <c r="F33" s="15">
        <f>SUM(F30:F32)</f>
        <v>6934</v>
      </c>
      <c r="G33" s="15">
        <f t="shared" si="0"/>
        <v>3.03</v>
      </c>
      <c r="H33" s="15">
        <f t="shared" si="1"/>
        <v>12.06</v>
      </c>
      <c r="I33" s="15">
        <f>SUM(I30:I32)</f>
        <v>4518</v>
      </c>
      <c r="J33" s="15">
        <f>SUM(J30:J32)</f>
        <v>19207.25</v>
      </c>
      <c r="K33" s="15" t="e">
        <f>SUM(K30:K32)</f>
        <v>#DIV/0!</v>
      </c>
      <c r="L33" s="15">
        <f>ROUND((E33/I33)*100,2)</f>
        <v>28.53</v>
      </c>
    </row>
    <row r="34" spans="1:12" s="14" customFormat="1" x14ac:dyDescent="0.25">
      <c r="A34" s="15">
        <v>22</v>
      </c>
      <c r="B34" s="15" t="s">
        <v>37</v>
      </c>
      <c r="C34" s="15">
        <v>6313</v>
      </c>
      <c r="D34" s="15">
        <v>6553.45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11</v>
      </c>
      <c r="J34" s="15">
        <v>106.76</v>
      </c>
      <c r="K34" s="15">
        <f>ROUND((E34/I34)*100,2)</f>
        <v>0</v>
      </c>
      <c r="L34" s="15">
        <f>ROUND((F34/J34)*100,2)</f>
        <v>0</v>
      </c>
    </row>
    <row r="35" spans="1:12" s="14" customFormat="1" x14ac:dyDescent="0.25">
      <c r="A35" s="15">
        <v>23</v>
      </c>
      <c r="B35" s="15" t="s">
        <v>38</v>
      </c>
      <c r="C35" s="15">
        <v>1899</v>
      </c>
      <c r="D35" s="15">
        <v>4653.25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8212</v>
      </c>
      <c r="D36" s="15">
        <f>SUM(D34:D35)</f>
        <v>11206.7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11</v>
      </c>
      <c r="J36" s="15">
        <f>SUM(J34:J35)</f>
        <v>106.76</v>
      </c>
      <c r="K36" s="15" t="e">
        <f>SUM(K34:K35)</f>
        <v>#DIV/0!</v>
      </c>
      <c r="L36" s="15">
        <f>ROUND((E36/I36)*100,2)</f>
        <v>0</v>
      </c>
    </row>
    <row r="37" spans="1:12" s="14" customFormat="1" x14ac:dyDescent="0.25">
      <c r="A37" s="15">
        <v>24</v>
      </c>
      <c r="B37" s="15" t="s">
        <v>39</v>
      </c>
      <c r="C37" s="15">
        <v>3131</v>
      </c>
      <c r="D37" s="15">
        <v>19172.96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0</v>
      </c>
      <c r="D38" s="15">
        <v>0</v>
      </c>
      <c r="E38" s="15">
        <v>0</v>
      </c>
      <c r="F38" s="15">
        <v>0</v>
      </c>
      <c r="G38" s="15" t="e">
        <f t="shared" si="0"/>
        <v>#DIV/0!</v>
      </c>
      <c r="H38" s="15" t="e">
        <f t="shared" si="1"/>
        <v>#DIV/0!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80</v>
      </c>
      <c r="D39" s="15">
        <v>200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22</v>
      </c>
      <c r="J39" s="15">
        <v>3833.95</v>
      </c>
      <c r="K39" s="15">
        <f t="shared" si="5"/>
        <v>0</v>
      </c>
      <c r="L39" s="15">
        <f t="shared" si="6"/>
        <v>0</v>
      </c>
    </row>
    <row r="40" spans="1:12" s="14" customFormat="1" x14ac:dyDescent="0.25">
      <c r="A40" s="15">
        <v>27</v>
      </c>
      <c r="B40" s="15" t="s">
        <v>42</v>
      </c>
      <c r="C40" s="15">
        <v>425</v>
      </c>
      <c r="D40" s="15">
        <v>1536.12</v>
      </c>
      <c r="E40" s="15">
        <v>1</v>
      </c>
      <c r="F40" s="15">
        <v>1000</v>
      </c>
      <c r="G40" s="15">
        <f t="shared" si="0"/>
        <v>0.24</v>
      </c>
      <c r="H40" s="15">
        <f t="shared" si="1"/>
        <v>65.099999999999994</v>
      </c>
      <c r="I40" s="15">
        <v>6</v>
      </c>
      <c r="J40" s="15">
        <v>1758</v>
      </c>
      <c r="K40" s="15">
        <f t="shared" si="5"/>
        <v>16.670000000000002</v>
      </c>
      <c r="L40" s="15">
        <f t="shared" si="6"/>
        <v>56.88</v>
      </c>
    </row>
    <row r="41" spans="1:12" s="14" customFormat="1" x14ac:dyDescent="0.25">
      <c r="A41" s="15">
        <v>28</v>
      </c>
      <c r="B41" s="15" t="s">
        <v>43</v>
      </c>
      <c r="C41" s="15">
        <v>34</v>
      </c>
      <c r="D41" s="15">
        <v>103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972</v>
      </c>
      <c r="D42" s="15">
        <v>1945.12</v>
      </c>
      <c r="E42" s="15">
        <v>23</v>
      </c>
      <c r="F42" s="15">
        <v>16123.36</v>
      </c>
      <c r="G42" s="15">
        <f t="shared" ref="G42:G68" si="7">ROUND((E42/C42)*100,2)</f>
        <v>2.37</v>
      </c>
      <c r="H42" s="15">
        <f t="shared" ref="H42:H68" si="8">ROUND((F42/D42)*100,2)</f>
        <v>828.91</v>
      </c>
      <c r="I42" s="15">
        <v>46</v>
      </c>
      <c r="J42" s="15">
        <v>4261.66</v>
      </c>
      <c r="K42" s="15">
        <f t="shared" si="5"/>
        <v>50</v>
      </c>
      <c r="L42" s="15">
        <f t="shared" si="6"/>
        <v>378.34</v>
      </c>
    </row>
    <row r="43" spans="1:12" s="14" customFormat="1" x14ac:dyDescent="0.25">
      <c r="A43" s="15">
        <v>30</v>
      </c>
      <c r="B43" s="15" t="s">
        <v>45</v>
      </c>
      <c r="C43" s="15">
        <v>16158</v>
      </c>
      <c r="D43" s="15">
        <v>24277.47</v>
      </c>
      <c r="E43" s="15">
        <v>951</v>
      </c>
      <c r="F43" s="15">
        <v>85538.240000000005</v>
      </c>
      <c r="G43" s="15">
        <f t="shared" si="7"/>
        <v>5.89</v>
      </c>
      <c r="H43" s="15">
        <f t="shared" si="8"/>
        <v>352.34</v>
      </c>
      <c r="I43" s="15">
        <v>1387</v>
      </c>
      <c r="J43" s="15">
        <v>101440.32000000001</v>
      </c>
      <c r="K43" s="15">
        <f t="shared" si="5"/>
        <v>68.569999999999993</v>
      </c>
      <c r="L43" s="15">
        <f t="shared" si="6"/>
        <v>84.32</v>
      </c>
    </row>
    <row r="44" spans="1:12" s="14" customFormat="1" x14ac:dyDescent="0.25">
      <c r="A44" s="15">
        <v>31</v>
      </c>
      <c r="B44" s="15" t="s">
        <v>46</v>
      </c>
      <c r="C44" s="15">
        <v>7150</v>
      </c>
      <c r="D44" s="15">
        <v>11286.19</v>
      </c>
      <c r="E44" s="15">
        <v>16775</v>
      </c>
      <c r="F44" s="15">
        <v>52230.080000000002</v>
      </c>
      <c r="G44" s="15">
        <f t="shared" si="7"/>
        <v>234.62</v>
      </c>
      <c r="H44" s="15">
        <f t="shared" si="8"/>
        <v>462.78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1537</v>
      </c>
      <c r="D45" s="15">
        <v>5761.81</v>
      </c>
      <c r="E45" s="15">
        <v>13</v>
      </c>
      <c r="F45" s="15">
        <v>1348.1</v>
      </c>
      <c r="G45" s="15">
        <f t="shared" si="7"/>
        <v>0.85</v>
      </c>
      <c r="H45" s="15">
        <f t="shared" si="8"/>
        <v>23.4</v>
      </c>
      <c r="I45" s="15">
        <v>17</v>
      </c>
      <c r="J45" s="15">
        <v>1984.86</v>
      </c>
      <c r="K45" s="15">
        <f t="shared" si="5"/>
        <v>76.47</v>
      </c>
      <c r="L45" s="15">
        <f t="shared" si="6"/>
        <v>67.92</v>
      </c>
    </row>
    <row r="46" spans="1:12" s="14" customFormat="1" x14ac:dyDescent="0.25">
      <c r="A46" s="15">
        <v>33</v>
      </c>
      <c r="B46" s="15" t="s">
        <v>48</v>
      </c>
      <c r="C46" s="15">
        <v>72</v>
      </c>
      <c r="D46" s="15">
        <v>217.52</v>
      </c>
      <c r="E46" s="15">
        <v>10</v>
      </c>
      <c r="F46" s="15">
        <v>399.55</v>
      </c>
      <c r="G46" s="15">
        <f t="shared" si="7"/>
        <v>13.89</v>
      </c>
      <c r="H46" s="15">
        <f t="shared" si="8"/>
        <v>183.68</v>
      </c>
      <c r="I46" s="15">
        <v>10</v>
      </c>
      <c r="J46" s="15">
        <v>424.23</v>
      </c>
      <c r="K46" s="15">
        <f t="shared" si="5"/>
        <v>100</v>
      </c>
      <c r="L46" s="15">
        <f t="shared" si="6"/>
        <v>94.18</v>
      </c>
    </row>
    <row r="47" spans="1:12" s="14" customFormat="1" x14ac:dyDescent="0.25">
      <c r="A47" s="15">
        <v>34</v>
      </c>
      <c r="B47" s="15" t="s">
        <v>49</v>
      </c>
      <c r="C47" s="15">
        <v>1265</v>
      </c>
      <c r="D47" s="15">
        <v>2894.15</v>
      </c>
      <c r="E47" s="15">
        <v>11</v>
      </c>
      <c r="F47" s="15">
        <v>5494.53</v>
      </c>
      <c r="G47" s="15">
        <f t="shared" si="7"/>
        <v>0.87</v>
      </c>
      <c r="H47" s="15">
        <f t="shared" si="8"/>
        <v>189.85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0</v>
      </c>
      <c r="D48" s="15">
        <v>0</v>
      </c>
      <c r="E48" s="15">
        <v>1</v>
      </c>
      <c r="F48" s="15">
        <v>5</v>
      </c>
      <c r="G48" s="15" t="e">
        <f t="shared" si="7"/>
        <v>#DIV/0!</v>
      </c>
      <c r="H48" s="15" t="e">
        <f t="shared" si="8"/>
        <v>#DIV/0!</v>
      </c>
      <c r="I48" s="15">
        <v>3</v>
      </c>
      <c r="J48" s="15">
        <v>1091.69</v>
      </c>
      <c r="K48" s="15">
        <f t="shared" si="5"/>
        <v>33.33</v>
      </c>
      <c r="L48" s="15">
        <f t="shared" si="6"/>
        <v>0.46</v>
      </c>
    </row>
    <row r="49" spans="1:12" s="14" customFormat="1" x14ac:dyDescent="0.25">
      <c r="A49" s="15">
        <v>36</v>
      </c>
      <c r="B49" s="15" t="s">
        <v>51</v>
      </c>
      <c r="C49" s="15">
        <v>0</v>
      </c>
      <c r="D49" s="15">
        <v>0</v>
      </c>
      <c r="E49" s="15">
        <v>14</v>
      </c>
      <c r="F49" s="15">
        <v>1923.13</v>
      </c>
      <c r="G49" s="15" t="e">
        <f t="shared" si="7"/>
        <v>#DIV/0!</v>
      </c>
      <c r="H49" s="15" t="e">
        <f t="shared" si="8"/>
        <v>#DIV/0!</v>
      </c>
      <c r="I49" s="15">
        <v>50</v>
      </c>
      <c r="J49" s="15">
        <v>4279.05</v>
      </c>
      <c r="K49" s="15">
        <f t="shared" si="5"/>
        <v>28</v>
      </c>
      <c r="L49" s="15">
        <f t="shared" si="6"/>
        <v>44.94</v>
      </c>
    </row>
    <row r="50" spans="1:12" s="14" customFormat="1" x14ac:dyDescent="0.25">
      <c r="A50" s="15">
        <v>37</v>
      </c>
      <c r="B50" s="15" t="s">
        <v>52</v>
      </c>
      <c r="C50" s="15">
        <v>146</v>
      </c>
      <c r="D50" s="15">
        <v>518</v>
      </c>
      <c r="E50" s="15">
        <v>4</v>
      </c>
      <c r="F50" s="15">
        <v>344</v>
      </c>
      <c r="G50" s="15">
        <f t="shared" si="7"/>
        <v>2.74</v>
      </c>
      <c r="H50" s="15">
        <f t="shared" si="8"/>
        <v>66.41</v>
      </c>
      <c r="I50" s="15">
        <v>33</v>
      </c>
      <c r="J50" s="15">
        <v>3178</v>
      </c>
      <c r="K50" s="15">
        <f t="shared" si="5"/>
        <v>12.12</v>
      </c>
      <c r="L50" s="15">
        <f t="shared" si="6"/>
        <v>10.82</v>
      </c>
    </row>
    <row r="51" spans="1:12" s="14" customFormat="1" x14ac:dyDescent="0.25">
      <c r="A51" s="15">
        <v>38</v>
      </c>
      <c r="B51" s="15" t="s">
        <v>53</v>
      </c>
      <c r="C51" s="15">
        <v>1291</v>
      </c>
      <c r="D51" s="15">
        <v>7897.82</v>
      </c>
      <c r="E51" s="15">
        <v>1215</v>
      </c>
      <c r="F51" s="15">
        <v>19837.96</v>
      </c>
      <c r="G51" s="15">
        <f t="shared" si="7"/>
        <v>94.11</v>
      </c>
      <c r="H51" s="15">
        <f t="shared" si="8"/>
        <v>251.18</v>
      </c>
      <c r="I51" s="15">
        <v>2246</v>
      </c>
      <c r="J51" s="15">
        <v>175826.97</v>
      </c>
      <c r="K51" s="15">
        <f t="shared" si="5"/>
        <v>54.1</v>
      </c>
      <c r="L51" s="15">
        <f t="shared" si="6"/>
        <v>11.28</v>
      </c>
    </row>
    <row r="52" spans="1:12" s="14" customFormat="1" x14ac:dyDescent="0.25">
      <c r="A52" s="15">
        <v>39</v>
      </c>
      <c r="B52" s="15" t="s">
        <v>54</v>
      </c>
      <c r="C52" s="15">
        <v>17</v>
      </c>
      <c r="D52" s="15">
        <v>10.56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101</v>
      </c>
      <c r="J52" s="15">
        <v>1478</v>
      </c>
      <c r="K52" s="15">
        <f t="shared" si="5"/>
        <v>0</v>
      </c>
      <c r="L52" s="15">
        <f t="shared" si="6"/>
        <v>0</v>
      </c>
    </row>
    <row r="53" spans="1:12" s="14" customFormat="1" x14ac:dyDescent="0.25">
      <c r="A53" s="15">
        <v>40</v>
      </c>
      <c r="B53" s="15" t="s">
        <v>55</v>
      </c>
      <c r="C53" s="15">
        <v>467</v>
      </c>
      <c r="D53" s="15">
        <v>962</v>
      </c>
      <c r="E53" s="15">
        <v>8</v>
      </c>
      <c r="F53" s="15">
        <v>677.8</v>
      </c>
      <c r="G53" s="15">
        <f t="shared" si="7"/>
        <v>1.71</v>
      </c>
      <c r="H53" s="15">
        <f t="shared" si="8"/>
        <v>70.459999999999994</v>
      </c>
      <c r="I53" s="15">
        <v>4</v>
      </c>
      <c r="J53" s="15">
        <v>791.37</v>
      </c>
      <c r="K53" s="15">
        <f t="shared" si="5"/>
        <v>200</v>
      </c>
      <c r="L53" s="15">
        <f t="shared" si="6"/>
        <v>85.65</v>
      </c>
    </row>
    <row r="54" spans="1:12" s="14" customFormat="1" x14ac:dyDescent="0.25">
      <c r="A54" s="15">
        <v>41</v>
      </c>
      <c r="B54" s="15" t="s">
        <v>56</v>
      </c>
      <c r="C54" s="15">
        <v>126</v>
      </c>
      <c r="D54" s="15">
        <v>408.82</v>
      </c>
      <c r="E54" s="15">
        <v>207</v>
      </c>
      <c r="F54" s="15">
        <v>762.24</v>
      </c>
      <c r="G54" s="15">
        <f t="shared" si="7"/>
        <v>164.29</v>
      </c>
      <c r="H54" s="15">
        <f t="shared" si="8"/>
        <v>186.45</v>
      </c>
      <c r="I54" s="15">
        <v>555</v>
      </c>
      <c r="J54" s="15">
        <v>5866.71</v>
      </c>
      <c r="K54" s="15">
        <f t="shared" si="5"/>
        <v>37.299999999999997</v>
      </c>
      <c r="L54" s="15">
        <f t="shared" si="6"/>
        <v>12.99</v>
      </c>
    </row>
    <row r="55" spans="1:12" s="14" customFormat="1" x14ac:dyDescent="0.25">
      <c r="A55" s="15">
        <v>42</v>
      </c>
      <c r="B55" s="15" t="s">
        <v>57</v>
      </c>
      <c r="C55" s="15">
        <v>69</v>
      </c>
      <c r="D55" s="15">
        <v>1740</v>
      </c>
      <c r="E55" s="15">
        <v>2404</v>
      </c>
      <c r="F55" s="15">
        <v>14774.02</v>
      </c>
      <c r="G55" s="15">
        <f t="shared" si="7"/>
        <v>3484.06</v>
      </c>
      <c r="H55" s="15">
        <f t="shared" si="8"/>
        <v>849.08</v>
      </c>
      <c r="I55" s="15">
        <v>2404</v>
      </c>
      <c r="J55" s="15">
        <v>14774.02</v>
      </c>
      <c r="K55" s="15">
        <f t="shared" si="5"/>
        <v>100</v>
      </c>
      <c r="L55" s="15">
        <f t="shared" si="6"/>
        <v>100</v>
      </c>
    </row>
    <row r="56" spans="1:12" s="14" customFormat="1" x14ac:dyDescent="0.25">
      <c r="A56" s="15">
        <v>43</v>
      </c>
      <c r="B56" s="15" t="s">
        <v>58</v>
      </c>
      <c r="C56" s="15">
        <v>1672</v>
      </c>
      <c r="D56" s="15">
        <v>9079.61</v>
      </c>
      <c r="E56" s="15">
        <v>101</v>
      </c>
      <c r="F56" s="15">
        <v>39851.82</v>
      </c>
      <c r="G56" s="15">
        <f t="shared" si="7"/>
        <v>6.04</v>
      </c>
      <c r="H56" s="15">
        <f t="shared" si="8"/>
        <v>438.92</v>
      </c>
      <c r="I56" s="15">
        <v>290</v>
      </c>
      <c r="J56" s="15">
        <v>24682.46</v>
      </c>
      <c r="K56" s="15">
        <f t="shared" si="5"/>
        <v>34.83</v>
      </c>
      <c r="L56" s="15">
        <f t="shared" si="6"/>
        <v>161.46</v>
      </c>
    </row>
    <row r="57" spans="1:12" s="14" customFormat="1" x14ac:dyDescent="0.25">
      <c r="A57" s="15">
        <v>44</v>
      </c>
      <c r="B57" s="15" t="s">
        <v>59</v>
      </c>
      <c r="C57" s="15">
        <v>330</v>
      </c>
      <c r="D57" s="15">
        <v>976</v>
      </c>
      <c r="E57" s="15">
        <v>30642</v>
      </c>
      <c r="F57" s="15">
        <v>14750.37</v>
      </c>
      <c r="G57" s="15">
        <f t="shared" si="7"/>
        <v>9285.4500000000007</v>
      </c>
      <c r="H57" s="15">
        <f t="shared" si="8"/>
        <v>1511.31</v>
      </c>
      <c r="I57" s="15">
        <v>70377</v>
      </c>
      <c r="J57" s="15">
        <v>18347.88</v>
      </c>
      <c r="K57" s="15">
        <f t="shared" si="5"/>
        <v>43.54</v>
      </c>
      <c r="L57" s="15">
        <f t="shared" si="6"/>
        <v>80.39</v>
      </c>
    </row>
    <row r="58" spans="1:12" s="14" customFormat="1" x14ac:dyDescent="0.25">
      <c r="A58" s="51" t="s">
        <v>32</v>
      </c>
      <c r="B58" s="52"/>
      <c r="C58" s="15">
        <f>SUM(C37:C57)</f>
        <v>34942</v>
      </c>
      <c r="D58" s="15">
        <f>SUM(D37:D57)</f>
        <v>88987.150000000009</v>
      </c>
      <c r="E58" s="15">
        <f>SUM(E37:E57)</f>
        <v>52380</v>
      </c>
      <c r="F58" s="15">
        <f>SUM(F37:F57)</f>
        <v>255060.19999999995</v>
      </c>
      <c r="G58" s="15">
        <f t="shared" si="7"/>
        <v>149.91</v>
      </c>
      <c r="H58" s="15">
        <f t="shared" si="8"/>
        <v>286.63</v>
      </c>
      <c r="I58" s="15">
        <f>SUM(I37:I57)</f>
        <v>77551</v>
      </c>
      <c r="J58" s="15">
        <f>SUM(J37:J57)</f>
        <v>364019.17000000004</v>
      </c>
      <c r="K58" s="15" t="e">
        <f>SUM(K37:K57)</f>
        <v>#DIV/0!</v>
      </c>
      <c r="L58" s="15">
        <f>ROUND((E58/I58)*100,2)</f>
        <v>67.540000000000006</v>
      </c>
    </row>
    <row r="59" spans="1:12" s="14" customFormat="1" x14ac:dyDescent="0.25">
      <c r="A59" s="15">
        <v>45</v>
      </c>
      <c r="B59" s="15" t="s">
        <v>60</v>
      </c>
      <c r="C59" s="15">
        <v>25</v>
      </c>
      <c r="D59" s="15">
        <v>32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0</v>
      </c>
      <c r="F60" s="15">
        <v>0</v>
      </c>
      <c r="G60" s="15" t="e">
        <f t="shared" si="7"/>
        <v>#DIV/0!</v>
      </c>
      <c r="H60" s="15" t="e">
        <f t="shared" si="8"/>
        <v>#DIV/0!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5</v>
      </c>
      <c r="D61" s="15">
        <v>11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26</v>
      </c>
      <c r="D62" s="15">
        <v>416</v>
      </c>
      <c r="E62" s="15">
        <v>52</v>
      </c>
      <c r="F62" s="15">
        <v>603.71</v>
      </c>
      <c r="G62" s="15">
        <f t="shared" si="7"/>
        <v>200</v>
      </c>
      <c r="H62" s="15">
        <f t="shared" si="8"/>
        <v>145.12</v>
      </c>
      <c r="I62" s="15">
        <v>296</v>
      </c>
      <c r="J62" s="15">
        <v>4083.51</v>
      </c>
      <c r="K62" s="15">
        <f t="shared" si="9"/>
        <v>17.57</v>
      </c>
      <c r="L62" s="15">
        <f t="shared" si="9"/>
        <v>14.78</v>
      </c>
    </row>
    <row r="63" spans="1:12" s="14" customFormat="1" x14ac:dyDescent="0.25">
      <c r="A63" s="15">
        <v>49</v>
      </c>
      <c r="B63" s="15" t="s">
        <v>64</v>
      </c>
      <c r="C63" s="15">
        <v>0</v>
      </c>
      <c r="D63" s="15">
        <v>0</v>
      </c>
      <c r="E63" s="15">
        <v>117</v>
      </c>
      <c r="F63" s="15">
        <v>35.69</v>
      </c>
      <c r="G63" s="15" t="e">
        <f t="shared" si="7"/>
        <v>#DIV/0!</v>
      </c>
      <c r="H63" s="15" t="e">
        <f t="shared" si="8"/>
        <v>#DIV/0!</v>
      </c>
      <c r="I63" s="15">
        <v>792</v>
      </c>
      <c r="J63" s="15">
        <v>139.37</v>
      </c>
      <c r="K63" s="15">
        <f t="shared" si="9"/>
        <v>14.77</v>
      </c>
      <c r="L63" s="15">
        <f t="shared" si="9"/>
        <v>25.61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56</v>
      </c>
      <c r="D65" s="15">
        <f>SUM(D59:D64)</f>
        <v>459</v>
      </c>
      <c r="E65" s="15">
        <f>SUM(E59:E64)</f>
        <v>169</v>
      </c>
      <c r="F65" s="15">
        <f>SUM(F59:F64)</f>
        <v>639.40000000000009</v>
      </c>
      <c r="G65" s="15">
        <f t="shared" si="7"/>
        <v>301.79000000000002</v>
      </c>
      <c r="H65" s="15">
        <f t="shared" si="8"/>
        <v>139.30000000000001</v>
      </c>
      <c r="I65" s="15">
        <f>SUM(I59:I64)</f>
        <v>1088</v>
      </c>
      <c r="J65" s="15">
        <f>SUM(J59:J64)</f>
        <v>4222.88</v>
      </c>
      <c r="K65" s="15" t="e">
        <f>SUM(K59:K64)</f>
        <v>#DIV/0!</v>
      </c>
      <c r="L65" s="15">
        <f>ROUND((E65/I65)*100,2)</f>
        <v>15.53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165427</v>
      </c>
      <c r="D68" s="15">
        <f>SUM(D27+D29+D33+D36+D58+D65+D67)</f>
        <v>392820.75000000006</v>
      </c>
      <c r="E68" s="15">
        <f>SUM(E27+E29+E33+E36+E58+E65+E67)</f>
        <v>68582</v>
      </c>
      <c r="F68" s="15">
        <f>SUM(F27+F29+F33+F36+F58+F65+F67)</f>
        <v>645053.14</v>
      </c>
      <c r="G68" s="15">
        <f t="shared" si="7"/>
        <v>41.46</v>
      </c>
      <c r="H68" s="15">
        <f t="shared" si="8"/>
        <v>164.21</v>
      </c>
      <c r="I68" s="15">
        <f>SUM(I27+I29+I33+I36+I58+I65+I67)</f>
        <v>124657</v>
      </c>
      <c r="J68" s="15">
        <f>SUM(J27+J29+J33+J36+J58+J65+J67)</f>
        <v>1379328.8199999998</v>
      </c>
      <c r="K68" s="15" t="e">
        <f>SUM(K27+K29+K33+K36+K58+K65+K67)</f>
        <v>#DIV/0!</v>
      </c>
      <c r="L68" s="15">
        <f>ROUND((E68/I68)*100,2)</f>
        <v>55.02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E23" sqref="E23"/>
    </sheetView>
  </sheetViews>
  <sheetFormatPr defaultRowHeight="15" x14ac:dyDescent="0.25"/>
  <cols>
    <col min="1" max="1" width="8" style="9" customWidth="1"/>
    <col min="2" max="2" width="33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94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815</v>
      </c>
      <c r="D10" s="15">
        <v>8424.7237576999996</v>
      </c>
      <c r="E10" s="15">
        <v>659</v>
      </c>
      <c r="F10" s="15">
        <v>3009.31</v>
      </c>
      <c r="G10" s="15">
        <f t="shared" ref="G10:G41" si="0">ROUND((E10/C10)*100,2)</f>
        <v>80.86</v>
      </c>
      <c r="H10" s="16">
        <f t="shared" ref="H10:H41" si="1">ROUND((F10/D10)*100,2)</f>
        <v>35.72</v>
      </c>
      <c r="I10" s="15">
        <v>3419</v>
      </c>
      <c r="J10" s="15">
        <v>20242.7</v>
      </c>
      <c r="K10" s="15">
        <f t="shared" ref="K10:K26" si="2">ROUND((E10/I10)*100,2)</f>
        <v>19.27</v>
      </c>
      <c r="L10" s="15">
        <f t="shared" ref="L10:L26" si="3">ROUND((F10/J10)*100,2)</f>
        <v>14.87</v>
      </c>
    </row>
    <row r="11" spans="1:12" s="14" customFormat="1" x14ac:dyDescent="0.25">
      <c r="A11" s="15">
        <v>2</v>
      </c>
      <c r="B11" s="15" t="s">
        <v>16</v>
      </c>
      <c r="C11" s="15">
        <v>620</v>
      </c>
      <c r="D11" s="15">
        <v>24650.6584081</v>
      </c>
      <c r="E11" s="15">
        <v>1071</v>
      </c>
      <c r="F11" s="15">
        <v>7769.8</v>
      </c>
      <c r="G11" s="15">
        <f t="shared" si="0"/>
        <v>172.74</v>
      </c>
      <c r="H11" s="15">
        <f t="shared" si="1"/>
        <v>31.52</v>
      </c>
      <c r="I11" s="15">
        <v>4312</v>
      </c>
      <c r="J11" s="15">
        <v>29554.080000000002</v>
      </c>
      <c r="K11" s="15">
        <f t="shared" si="2"/>
        <v>24.84</v>
      </c>
      <c r="L11" s="15">
        <f t="shared" si="3"/>
        <v>26.29</v>
      </c>
    </row>
    <row r="12" spans="1:12" s="14" customFormat="1" x14ac:dyDescent="0.25">
      <c r="A12" s="15">
        <v>3</v>
      </c>
      <c r="B12" s="15" t="s">
        <v>17</v>
      </c>
      <c r="C12" s="15">
        <v>27144</v>
      </c>
      <c r="D12" s="15">
        <v>231579.47005999999</v>
      </c>
      <c r="E12" s="15">
        <v>22419</v>
      </c>
      <c r="F12" s="15">
        <v>227861.96</v>
      </c>
      <c r="G12" s="15">
        <f t="shared" si="0"/>
        <v>82.59</v>
      </c>
      <c r="H12" s="15">
        <f t="shared" si="1"/>
        <v>98.39</v>
      </c>
      <c r="I12" s="15">
        <v>95598</v>
      </c>
      <c r="J12" s="15">
        <v>392873.99</v>
      </c>
      <c r="K12" s="15">
        <f t="shared" si="2"/>
        <v>23.45</v>
      </c>
      <c r="L12" s="15">
        <f t="shared" si="3"/>
        <v>58</v>
      </c>
    </row>
    <row r="13" spans="1:12" s="14" customFormat="1" x14ac:dyDescent="0.25">
      <c r="A13" s="15">
        <v>4</v>
      </c>
      <c r="B13" s="15" t="s">
        <v>18</v>
      </c>
      <c r="C13" s="15">
        <v>7437</v>
      </c>
      <c r="D13" s="15">
        <v>45588.567770000001</v>
      </c>
      <c r="E13" s="15">
        <v>3971</v>
      </c>
      <c r="F13" s="15">
        <v>12206.33</v>
      </c>
      <c r="G13" s="15">
        <f t="shared" si="0"/>
        <v>53.4</v>
      </c>
      <c r="H13" s="15">
        <f t="shared" si="1"/>
        <v>26.77</v>
      </c>
      <c r="I13" s="15">
        <v>36712</v>
      </c>
      <c r="J13" s="15">
        <v>202839.29</v>
      </c>
      <c r="K13" s="15">
        <f t="shared" si="2"/>
        <v>10.82</v>
      </c>
      <c r="L13" s="15">
        <f t="shared" si="3"/>
        <v>6.02</v>
      </c>
    </row>
    <row r="14" spans="1:12" s="14" customFormat="1" x14ac:dyDescent="0.25">
      <c r="A14" s="15">
        <v>5</v>
      </c>
      <c r="B14" s="15" t="s">
        <v>19</v>
      </c>
      <c r="C14" s="15">
        <v>1243</v>
      </c>
      <c r="D14" s="15">
        <v>15985.7584081</v>
      </c>
      <c r="E14" s="15">
        <v>2405</v>
      </c>
      <c r="F14" s="15">
        <v>679</v>
      </c>
      <c r="G14" s="15">
        <f t="shared" si="0"/>
        <v>193.48</v>
      </c>
      <c r="H14" s="15">
        <f t="shared" si="1"/>
        <v>4.25</v>
      </c>
      <c r="I14" s="15">
        <v>885</v>
      </c>
      <c r="J14" s="15">
        <v>392</v>
      </c>
      <c r="K14" s="15">
        <f t="shared" si="2"/>
        <v>271.75</v>
      </c>
      <c r="L14" s="15">
        <f t="shared" si="3"/>
        <v>173.21</v>
      </c>
    </row>
    <row r="15" spans="1:12" s="14" customFormat="1" x14ac:dyDescent="0.25">
      <c r="A15" s="15">
        <v>6</v>
      </c>
      <c r="B15" s="15" t="s">
        <v>20</v>
      </c>
      <c r="C15" s="15">
        <v>3023</v>
      </c>
      <c r="D15" s="15">
        <v>24459.999107299998</v>
      </c>
      <c r="E15" s="15">
        <v>751</v>
      </c>
      <c r="F15" s="15">
        <v>7850.13</v>
      </c>
      <c r="G15" s="15">
        <f t="shared" si="0"/>
        <v>24.84</v>
      </c>
      <c r="H15" s="15">
        <f t="shared" si="1"/>
        <v>32.090000000000003</v>
      </c>
      <c r="I15" s="15">
        <v>10670</v>
      </c>
      <c r="J15" s="15">
        <v>78882.740000000005</v>
      </c>
      <c r="K15" s="15">
        <f t="shared" si="2"/>
        <v>7.04</v>
      </c>
      <c r="L15" s="15">
        <f t="shared" si="3"/>
        <v>9.9499999999999993</v>
      </c>
    </row>
    <row r="16" spans="1:12" s="14" customFormat="1" x14ac:dyDescent="0.25">
      <c r="A16" s="15">
        <v>7</v>
      </c>
      <c r="B16" s="15" t="s">
        <v>21</v>
      </c>
      <c r="C16" s="15">
        <v>7072</v>
      </c>
      <c r="D16" s="15">
        <v>48074.76</v>
      </c>
      <c r="E16" s="15">
        <v>2556</v>
      </c>
      <c r="F16" s="15">
        <v>13020.35</v>
      </c>
      <c r="G16" s="15">
        <f t="shared" si="0"/>
        <v>36.14</v>
      </c>
      <c r="H16" s="15">
        <f t="shared" si="1"/>
        <v>27.08</v>
      </c>
      <c r="I16" s="15">
        <v>21819</v>
      </c>
      <c r="J16" s="15">
        <v>74990.38</v>
      </c>
      <c r="K16" s="15">
        <f t="shared" si="2"/>
        <v>11.71</v>
      </c>
      <c r="L16" s="15">
        <f t="shared" si="3"/>
        <v>17.36</v>
      </c>
    </row>
    <row r="17" spans="1:12" s="14" customFormat="1" x14ac:dyDescent="0.25">
      <c r="A17" s="15">
        <v>8</v>
      </c>
      <c r="B17" s="15" t="s">
        <v>22</v>
      </c>
      <c r="C17" s="15">
        <v>3594</v>
      </c>
      <c r="D17" s="15">
        <v>16889.560954</v>
      </c>
      <c r="E17" s="15">
        <v>1165</v>
      </c>
      <c r="F17" s="15">
        <v>2690.51</v>
      </c>
      <c r="G17" s="15">
        <f t="shared" si="0"/>
        <v>32.42</v>
      </c>
      <c r="H17" s="15">
        <f t="shared" si="1"/>
        <v>15.93</v>
      </c>
      <c r="I17" s="15">
        <v>12078</v>
      </c>
      <c r="J17" s="15">
        <v>63542.19</v>
      </c>
      <c r="K17" s="15">
        <f t="shared" si="2"/>
        <v>9.65</v>
      </c>
      <c r="L17" s="15">
        <f t="shared" si="3"/>
        <v>4.2300000000000004</v>
      </c>
    </row>
    <row r="18" spans="1:12" s="14" customFormat="1" x14ac:dyDescent="0.25">
      <c r="A18" s="15">
        <v>9</v>
      </c>
      <c r="B18" s="15" t="s">
        <v>23</v>
      </c>
      <c r="C18" s="15">
        <v>1564</v>
      </c>
      <c r="D18" s="15">
        <v>9246.4584080999994</v>
      </c>
      <c r="E18" s="15">
        <v>290</v>
      </c>
      <c r="F18" s="15">
        <v>1605</v>
      </c>
      <c r="G18" s="15">
        <f t="shared" si="0"/>
        <v>18.54</v>
      </c>
      <c r="H18" s="15">
        <f t="shared" si="1"/>
        <v>17.36</v>
      </c>
      <c r="I18" s="15">
        <v>5368</v>
      </c>
      <c r="J18" s="15">
        <v>95298.27</v>
      </c>
      <c r="K18" s="15">
        <f t="shared" si="2"/>
        <v>5.4</v>
      </c>
      <c r="L18" s="15">
        <f t="shared" si="3"/>
        <v>1.68</v>
      </c>
    </row>
    <row r="19" spans="1:12" s="14" customFormat="1" x14ac:dyDescent="0.25">
      <c r="A19" s="15">
        <v>10</v>
      </c>
      <c r="B19" s="15" t="s">
        <v>24</v>
      </c>
      <c r="C19" s="15">
        <v>1773</v>
      </c>
      <c r="D19" s="15">
        <v>12389.4675154</v>
      </c>
      <c r="E19" s="15">
        <v>1105</v>
      </c>
      <c r="F19" s="15">
        <v>5620</v>
      </c>
      <c r="G19" s="15">
        <f t="shared" si="0"/>
        <v>62.32</v>
      </c>
      <c r="H19" s="15">
        <f t="shared" si="1"/>
        <v>45.36</v>
      </c>
      <c r="I19" s="15">
        <v>6983</v>
      </c>
      <c r="J19" s="15">
        <v>68360</v>
      </c>
      <c r="K19" s="15">
        <f t="shared" si="2"/>
        <v>15.82</v>
      </c>
      <c r="L19" s="15">
        <f t="shared" si="3"/>
        <v>8.2200000000000006</v>
      </c>
    </row>
    <row r="20" spans="1:12" s="14" customFormat="1" x14ac:dyDescent="0.25">
      <c r="A20" s="15">
        <v>11</v>
      </c>
      <c r="B20" s="15" t="s">
        <v>25</v>
      </c>
      <c r="C20" s="15">
        <v>3195</v>
      </c>
      <c r="D20" s="15">
        <v>37512.524331499997</v>
      </c>
      <c r="E20" s="15">
        <v>5961</v>
      </c>
      <c r="F20" s="15">
        <v>57153.97</v>
      </c>
      <c r="G20" s="15">
        <f t="shared" si="0"/>
        <v>186.57</v>
      </c>
      <c r="H20" s="15">
        <f t="shared" si="1"/>
        <v>152.36000000000001</v>
      </c>
      <c r="I20" s="15">
        <v>12786</v>
      </c>
      <c r="J20" s="15">
        <v>106978.58</v>
      </c>
      <c r="K20" s="15">
        <f t="shared" si="2"/>
        <v>46.62</v>
      </c>
      <c r="L20" s="15">
        <f t="shared" si="3"/>
        <v>53.43</v>
      </c>
    </row>
    <row r="21" spans="1:12" s="14" customFormat="1" x14ac:dyDescent="0.25">
      <c r="A21" s="15">
        <v>12</v>
      </c>
      <c r="B21" s="15" t="s">
        <v>26</v>
      </c>
      <c r="C21" s="15">
        <v>216</v>
      </c>
      <c r="D21" s="15">
        <v>3303.5584081000002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32</v>
      </c>
      <c r="J21" s="15">
        <v>217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1734</v>
      </c>
      <c r="D22" s="15">
        <v>31280.0791073</v>
      </c>
      <c r="E22" s="15">
        <v>618</v>
      </c>
      <c r="F22" s="15">
        <v>57774.47</v>
      </c>
      <c r="G22" s="15">
        <f t="shared" si="0"/>
        <v>35.64</v>
      </c>
      <c r="H22" s="15">
        <f t="shared" si="1"/>
        <v>184.7</v>
      </c>
      <c r="I22" s="15">
        <v>6671</v>
      </c>
      <c r="J22" s="15">
        <v>179825.39</v>
      </c>
      <c r="K22" s="15">
        <f t="shared" si="2"/>
        <v>9.26</v>
      </c>
      <c r="L22" s="15">
        <f t="shared" si="3"/>
        <v>32.130000000000003</v>
      </c>
    </row>
    <row r="23" spans="1:12" s="14" customFormat="1" x14ac:dyDescent="0.25">
      <c r="A23" s="15">
        <v>14</v>
      </c>
      <c r="B23" s="15" t="s">
        <v>28</v>
      </c>
      <c r="C23" s="15">
        <v>1423</v>
      </c>
      <c r="D23" s="15">
        <v>21569.458408099999</v>
      </c>
      <c r="E23" s="15">
        <v>1084</v>
      </c>
      <c r="F23" s="15">
        <v>6129.32</v>
      </c>
      <c r="G23" s="15">
        <f t="shared" si="0"/>
        <v>76.180000000000007</v>
      </c>
      <c r="H23" s="15">
        <f t="shared" si="1"/>
        <v>28.42</v>
      </c>
      <c r="I23" s="15">
        <v>4198</v>
      </c>
      <c r="J23" s="15">
        <v>18454.11</v>
      </c>
      <c r="K23" s="15">
        <f t="shared" si="2"/>
        <v>25.82</v>
      </c>
      <c r="L23" s="15">
        <f t="shared" si="3"/>
        <v>33.21</v>
      </c>
    </row>
    <row r="24" spans="1:12" s="14" customFormat="1" x14ac:dyDescent="0.25">
      <c r="A24" s="15">
        <v>15</v>
      </c>
      <c r="B24" s="15" t="s">
        <v>29</v>
      </c>
      <c r="C24" s="15">
        <v>3916</v>
      </c>
      <c r="D24" s="15">
        <v>30802.18</v>
      </c>
      <c r="E24" s="15">
        <v>2163</v>
      </c>
      <c r="F24" s="15">
        <v>18510.75</v>
      </c>
      <c r="G24" s="15">
        <f t="shared" si="0"/>
        <v>55.23</v>
      </c>
      <c r="H24" s="15">
        <f t="shared" si="1"/>
        <v>60.1</v>
      </c>
      <c r="I24" s="15">
        <v>29689</v>
      </c>
      <c r="J24" s="15">
        <v>144189.16</v>
      </c>
      <c r="K24" s="15">
        <f t="shared" si="2"/>
        <v>7.29</v>
      </c>
      <c r="L24" s="15">
        <f t="shared" si="3"/>
        <v>12.84</v>
      </c>
    </row>
    <row r="25" spans="1:12" s="14" customFormat="1" x14ac:dyDescent="0.25">
      <c r="A25" s="15">
        <v>16</v>
      </c>
      <c r="B25" s="15" t="s">
        <v>30</v>
      </c>
      <c r="C25" s="15">
        <v>407</v>
      </c>
      <c r="D25" s="15">
        <v>3268.3784080999999</v>
      </c>
      <c r="E25" s="15">
        <v>1959</v>
      </c>
      <c r="F25" s="15">
        <v>8525.2199999999993</v>
      </c>
      <c r="G25" s="15">
        <f t="shared" si="0"/>
        <v>481.33</v>
      </c>
      <c r="H25" s="15">
        <f t="shared" si="1"/>
        <v>260.83999999999997</v>
      </c>
      <c r="I25" s="15">
        <v>1576</v>
      </c>
      <c r="J25" s="15">
        <v>8577.91</v>
      </c>
      <c r="K25" s="15">
        <f t="shared" si="2"/>
        <v>124.3</v>
      </c>
      <c r="L25" s="15">
        <f t="shared" si="3"/>
        <v>99.39</v>
      </c>
    </row>
    <row r="26" spans="1:12" s="14" customFormat="1" x14ac:dyDescent="0.25">
      <c r="A26" s="15">
        <v>17</v>
      </c>
      <c r="B26" s="15" t="s">
        <v>31</v>
      </c>
      <c r="C26" s="15">
        <v>1625</v>
      </c>
      <c r="D26" s="15">
        <v>10793.119107300001</v>
      </c>
      <c r="E26" s="15">
        <v>1273</v>
      </c>
      <c r="F26" s="15">
        <v>27587.41</v>
      </c>
      <c r="G26" s="15">
        <f t="shared" si="0"/>
        <v>78.34</v>
      </c>
      <c r="H26" s="15">
        <f t="shared" si="1"/>
        <v>255.6</v>
      </c>
      <c r="I26" s="15">
        <v>10535</v>
      </c>
      <c r="J26" s="15">
        <v>37440.199999999997</v>
      </c>
      <c r="K26" s="15">
        <f t="shared" si="2"/>
        <v>12.08</v>
      </c>
      <c r="L26" s="15">
        <f t="shared" si="3"/>
        <v>73.680000000000007</v>
      </c>
    </row>
    <row r="27" spans="1:12" s="14" customFormat="1" x14ac:dyDescent="0.25">
      <c r="A27" s="51" t="s">
        <v>32</v>
      </c>
      <c r="B27" s="52"/>
      <c r="C27" s="15">
        <f>SUM(C10:C26)</f>
        <v>66801</v>
      </c>
      <c r="D27" s="15">
        <f>SUM(D10:D26)</f>
        <v>575818.7221591</v>
      </c>
      <c r="E27" s="15">
        <f>SUM(E10:E26)</f>
        <v>49450</v>
      </c>
      <c r="F27" s="15">
        <f>SUM(F10:F26)</f>
        <v>457993.52999999991</v>
      </c>
      <c r="G27" s="15">
        <f t="shared" si="0"/>
        <v>74.03</v>
      </c>
      <c r="H27" s="15">
        <f t="shared" si="1"/>
        <v>79.540000000000006</v>
      </c>
      <c r="I27" s="15">
        <f>SUM(I10:I26)</f>
        <v>263331</v>
      </c>
      <c r="J27" s="15">
        <f>SUM(J10:J26)</f>
        <v>1522657.9900000002</v>
      </c>
      <c r="K27" s="15">
        <f>SUM(K10:K26)</f>
        <v>625.12</v>
      </c>
      <c r="L27" s="15">
        <f>ROUND((E27/I27)*100,2)</f>
        <v>18.78</v>
      </c>
    </row>
    <row r="28" spans="1:12" s="14" customFormat="1" x14ac:dyDescent="0.25">
      <c r="A28" s="15">
        <v>18</v>
      </c>
      <c r="B28" s="15" t="s">
        <v>33</v>
      </c>
      <c r="C28" s="15">
        <v>26117</v>
      </c>
      <c r="D28" s="15">
        <v>290965.38509200001</v>
      </c>
      <c r="E28" s="15">
        <v>30183</v>
      </c>
      <c r="F28" s="15">
        <v>586420.87</v>
      </c>
      <c r="G28" s="15">
        <f t="shared" si="0"/>
        <v>115.57</v>
      </c>
      <c r="H28" s="15">
        <f t="shared" si="1"/>
        <v>201.54</v>
      </c>
      <c r="I28" s="15">
        <v>62378</v>
      </c>
      <c r="J28" s="15">
        <v>502397.47</v>
      </c>
      <c r="K28" s="15">
        <f>ROUND((E28/I28)*100,2)</f>
        <v>48.39</v>
      </c>
      <c r="L28" s="15">
        <f>ROUND((F28/J28)*100,2)</f>
        <v>116.72</v>
      </c>
    </row>
    <row r="29" spans="1:12" s="14" customFormat="1" x14ac:dyDescent="0.25">
      <c r="A29" s="51" t="s">
        <v>32</v>
      </c>
      <c r="B29" s="52"/>
      <c r="C29" s="15">
        <f>SUM(C28:C28)</f>
        <v>26117</v>
      </c>
      <c r="D29" s="15">
        <f>SUM(D28:D28)</f>
        <v>290965.38509200001</v>
      </c>
      <c r="E29" s="15">
        <f>SUM(E28:E28)</f>
        <v>30183</v>
      </c>
      <c r="F29" s="15">
        <f>SUM(F28:F28)</f>
        <v>586420.87</v>
      </c>
      <c r="G29" s="15">
        <f t="shared" si="0"/>
        <v>115.57</v>
      </c>
      <c r="H29" s="15">
        <f t="shared" si="1"/>
        <v>201.54</v>
      </c>
      <c r="I29" s="15">
        <f>SUM(I28:I28)</f>
        <v>62378</v>
      </c>
      <c r="J29" s="15">
        <f>SUM(J28:J28)</f>
        <v>502397.47</v>
      </c>
      <c r="K29" s="15">
        <f>SUM(K28:K28)</f>
        <v>48.39</v>
      </c>
      <c r="L29" s="15">
        <f>ROUND((E29/I29)*100,2)</f>
        <v>48.39</v>
      </c>
    </row>
    <row r="30" spans="1:12" s="14" customFormat="1" x14ac:dyDescent="0.25">
      <c r="A30" s="15">
        <v>19</v>
      </c>
      <c r="B30" s="15" t="s">
        <v>34</v>
      </c>
      <c r="C30" s="15">
        <v>7479</v>
      </c>
      <c r="D30" s="15">
        <v>33183.697258</v>
      </c>
      <c r="E30" s="15">
        <v>3912</v>
      </c>
      <c r="F30" s="15">
        <v>21997</v>
      </c>
      <c r="G30" s="15">
        <f t="shared" si="0"/>
        <v>52.31</v>
      </c>
      <c r="H30" s="15">
        <f t="shared" si="1"/>
        <v>66.290000000000006</v>
      </c>
      <c r="I30" s="15">
        <v>4592</v>
      </c>
      <c r="J30" s="15">
        <v>89933</v>
      </c>
      <c r="K30" s="15">
        <f t="shared" ref="K30:L32" si="4">ROUND((E30/I30)*100,2)</f>
        <v>85.19</v>
      </c>
      <c r="L30" s="15">
        <f t="shared" si="4"/>
        <v>24.46</v>
      </c>
    </row>
    <row r="31" spans="1:12" s="14" customFormat="1" x14ac:dyDescent="0.25">
      <c r="A31" s="15">
        <v>20</v>
      </c>
      <c r="B31" s="15" t="s">
        <v>35</v>
      </c>
      <c r="C31" s="15">
        <v>1152</v>
      </c>
      <c r="D31" s="15">
        <v>4498.4506993000005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8631</v>
      </c>
      <c r="D33" s="15">
        <f>SUM(D30:D32)</f>
        <v>37682.147957300003</v>
      </c>
      <c r="E33" s="15">
        <f>SUM(E30:E32)</f>
        <v>3912</v>
      </c>
      <c r="F33" s="15">
        <f>SUM(F30:F32)</f>
        <v>21997</v>
      </c>
      <c r="G33" s="15">
        <f t="shared" si="0"/>
        <v>45.32</v>
      </c>
      <c r="H33" s="15">
        <f t="shared" si="1"/>
        <v>58.38</v>
      </c>
      <c r="I33" s="15">
        <f>SUM(I30:I32)</f>
        <v>4592</v>
      </c>
      <c r="J33" s="15">
        <f>SUM(J30:J32)</f>
        <v>89933</v>
      </c>
      <c r="K33" s="15" t="e">
        <f>SUM(K30:K32)</f>
        <v>#DIV/0!</v>
      </c>
      <c r="L33" s="15">
        <f>ROUND((E33/I33)*100,2)</f>
        <v>85.19</v>
      </c>
    </row>
    <row r="34" spans="1:12" s="14" customFormat="1" x14ac:dyDescent="0.25">
      <c r="A34" s="15">
        <v>22</v>
      </c>
      <c r="B34" s="15" t="s">
        <v>37</v>
      </c>
      <c r="C34" s="15">
        <v>9320</v>
      </c>
      <c r="D34" s="15">
        <v>19931.958788399999</v>
      </c>
      <c r="E34" s="15">
        <v>4457</v>
      </c>
      <c r="F34" s="15">
        <v>4916.2299999999996</v>
      </c>
      <c r="G34" s="15">
        <f t="shared" si="0"/>
        <v>47.82</v>
      </c>
      <c r="H34" s="15">
        <f t="shared" si="1"/>
        <v>24.67</v>
      </c>
      <c r="I34" s="15">
        <v>41720</v>
      </c>
      <c r="J34" s="15">
        <v>37524.47</v>
      </c>
      <c r="K34" s="15">
        <f>ROUND((E34/I34)*100,2)</f>
        <v>10.68</v>
      </c>
      <c r="L34" s="15">
        <f>ROUND((F34/J34)*100,2)</f>
        <v>13.1</v>
      </c>
    </row>
    <row r="35" spans="1:12" s="14" customFormat="1" x14ac:dyDescent="0.25">
      <c r="A35" s="15">
        <v>23</v>
      </c>
      <c r="B35" s="15" t="s">
        <v>38</v>
      </c>
      <c r="C35" s="15">
        <v>3501</v>
      </c>
      <c r="D35" s="15">
        <v>11250.3</v>
      </c>
      <c r="E35" s="15">
        <v>890</v>
      </c>
      <c r="F35" s="15">
        <v>6341.87</v>
      </c>
      <c r="G35" s="15">
        <f t="shared" si="0"/>
        <v>25.42</v>
      </c>
      <c r="H35" s="15">
        <f t="shared" si="1"/>
        <v>56.37</v>
      </c>
      <c r="I35" s="15">
        <v>5534</v>
      </c>
      <c r="J35" s="15">
        <v>12796.7</v>
      </c>
      <c r="K35" s="15">
        <f>ROUND((E35/I35)*100,2)</f>
        <v>16.079999999999998</v>
      </c>
      <c r="L35" s="15">
        <f>ROUND((F35/J35)*100,2)</f>
        <v>49.56</v>
      </c>
    </row>
    <row r="36" spans="1:12" s="14" customFormat="1" x14ac:dyDescent="0.25">
      <c r="A36" s="51" t="s">
        <v>32</v>
      </c>
      <c r="B36" s="52"/>
      <c r="C36" s="15">
        <f>SUM(C34:C35)</f>
        <v>12821</v>
      </c>
      <c r="D36" s="15">
        <f>SUM(D34:D35)</f>
        <v>31182.258788399999</v>
      </c>
      <c r="E36" s="15">
        <f>SUM(E34:E35)</f>
        <v>5347</v>
      </c>
      <c r="F36" s="15">
        <f>SUM(F34:F35)</f>
        <v>11258.099999999999</v>
      </c>
      <c r="G36" s="15">
        <f t="shared" si="0"/>
        <v>41.71</v>
      </c>
      <c r="H36" s="15">
        <f t="shared" si="1"/>
        <v>36.1</v>
      </c>
      <c r="I36" s="15">
        <f>SUM(I34:I35)</f>
        <v>47254</v>
      </c>
      <c r="J36" s="15">
        <f>SUM(J34:J35)</f>
        <v>50321.17</v>
      </c>
      <c r="K36" s="15">
        <f>SUM(K34:K35)</f>
        <v>26.759999999999998</v>
      </c>
      <c r="L36" s="15">
        <f>ROUND((E36/I36)*100,2)</f>
        <v>11.32</v>
      </c>
    </row>
    <row r="37" spans="1:12" s="14" customFormat="1" x14ac:dyDescent="0.25">
      <c r="A37" s="15">
        <v>24</v>
      </c>
      <c r="B37" s="15" t="s">
        <v>39</v>
      </c>
      <c r="C37" s="15">
        <v>6325</v>
      </c>
      <c r="D37" s="15">
        <v>43600.883438999997</v>
      </c>
      <c r="E37" s="15">
        <v>5058</v>
      </c>
      <c r="F37" s="15">
        <v>58886.21</v>
      </c>
      <c r="G37" s="15">
        <f t="shared" si="0"/>
        <v>79.97</v>
      </c>
      <c r="H37" s="15">
        <f t="shared" si="1"/>
        <v>135.06</v>
      </c>
      <c r="I37" s="15">
        <v>24015</v>
      </c>
      <c r="J37" s="15">
        <v>271137.59000000003</v>
      </c>
      <c r="K37" s="15">
        <f t="shared" ref="K37:K57" si="5">ROUND((E37/I37)*100,2)</f>
        <v>21.06</v>
      </c>
      <c r="L37" s="15">
        <f t="shared" ref="L37:L57" si="6">ROUND((F37/J37)*100,2)</f>
        <v>21.72</v>
      </c>
    </row>
    <row r="38" spans="1:12" s="14" customFormat="1" x14ac:dyDescent="0.25">
      <c r="A38" s="15">
        <v>25</v>
      </c>
      <c r="B38" s="15" t="s">
        <v>40</v>
      </c>
      <c r="C38" s="15">
        <v>51</v>
      </c>
      <c r="D38" s="15">
        <v>1461</v>
      </c>
      <c r="E38" s="15">
        <v>79</v>
      </c>
      <c r="F38" s="15">
        <v>21037.14</v>
      </c>
      <c r="G38" s="15">
        <f t="shared" si="0"/>
        <v>154.9</v>
      </c>
      <c r="H38" s="15">
        <f t="shared" si="1"/>
        <v>1439.91</v>
      </c>
      <c r="I38" s="15">
        <v>155</v>
      </c>
      <c r="J38" s="15">
        <v>4129.07</v>
      </c>
      <c r="K38" s="15">
        <f t="shared" si="5"/>
        <v>50.97</v>
      </c>
      <c r="L38" s="15">
        <f t="shared" si="6"/>
        <v>509.49</v>
      </c>
    </row>
    <row r="39" spans="1:12" s="14" customFormat="1" x14ac:dyDescent="0.25">
      <c r="A39" s="15">
        <v>26</v>
      </c>
      <c r="B39" s="15" t="s">
        <v>41</v>
      </c>
      <c r="C39" s="15">
        <v>80</v>
      </c>
      <c r="D39" s="15">
        <v>6340</v>
      </c>
      <c r="E39" s="15">
        <v>72</v>
      </c>
      <c r="F39" s="15">
        <v>1546.31</v>
      </c>
      <c r="G39" s="15">
        <f t="shared" si="0"/>
        <v>90</v>
      </c>
      <c r="H39" s="15">
        <f t="shared" si="1"/>
        <v>24.39</v>
      </c>
      <c r="I39" s="15">
        <v>335</v>
      </c>
      <c r="J39" s="15">
        <v>20480.41</v>
      </c>
      <c r="K39" s="15">
        <f t="shared" si="5"/>
        <v>21.49</v>
      </c>
      <c r="L39" s="15">
        <f t="shared" si="6"/>
        <v>7.55</v>
      </c>
    </row>
    <row r="40" spans="1:12" s="14" customFormat="1" x14ac:dyDescent="0.25">
      <c r="A40" s="15">
        <v>27</v>
      </c>
      <c r="B40" s="15" t="s">
        <v>42</v>
      </c>
      <c r="C40" s="15">
        <v>745</v>
      </c>
      <c r="D40" s="15">
        <v>11716.0837577</v>
      </c>
      <c r="E40" s="15">
        <v>318</v>
      </c>
      <c r="F40" s="15">
        <v>4583</v>
      </c>
      <c r="G40" s="15">
        <f t="shared" si="0"/>
        <v>42.68</v>
      </c>
      <c r="H40" s="15">
        <f t="shared" si="1"/>
        <v>39.119999999999997</v>
      </c>
      <c r="I40" s="15">
        <v>4199</v>
      </c>
      <c r="J40" s="15">
        <v>51719</v>
      </c>
      <c r="K40" s="15">
        <f t="shared" si="5"/>
        <v>7.57</v>
      </c>
      <c r="L40" s="15">
        <f t="shared" si="6"/>
        <v>8.86</v>
      </c>
    </row>
    <row r="41" spans="1:12" s="14" customFormat="1" x14ac:dyDescent="0.25">
      <c r="A41" s="15">
        <v>28</v>
      </c>
      <c r="B41" s="15" t="s">
        <v>43</v>
      </c>
      <c r="C41" s="15">
        <v>77</v>
      </c>
      <c r="D41" s="15">
        <v>1393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989</v>
      </c>
      <c r="D42" s="15">
        <v>7778.5572911999998</v>
      </c>
      <c r="E42" s="15">
        <v>251</v>
      </c>
      <c r="F42" s="15">
        <v>7794.79</v>
      </c>
      <c r="G42" s="15">
        <f t="shared" ref="G42:G68" si="7">ROUND((E42/C42)*100,2)</f>
        <v>25.38</v>
      </c>
      <c r="H42" s="15">
        <f t="shared" ref="H42:H68" si="8">ROUND((F42/D42)*100,2)</f>
        <v>100.21</v>
      </c>
      <c r="I42" s="15">
        <v>423</v>
      </c>
      <c r="J42" s="15">
        <v>11181.07</v>
      </c>
      <c r="K42" s="15">
        <f t="shared" si="5"/>
        <v>59.34</v>
      </c>
      <c r="L42" s="15">
        <f t="shared" si="6"/>
        <v>69.709999999999994</v>
      </c>
    </row>
    <row r="43" spans="1:12" s="14" customFormat="1" x14ac:dyDescent="0.25">
      <c r="A43" s="15">
        <v>30</v>
      </c>
      <c r="B43" s="15" t="s">
        <v>45</v>
      </c>
      <c r="C43" s="15">
        <v>11688</v>
      </c>
      <c r="D43" s="15">
        <v>129455.85038</v>
      </c>
      <c r="E43" s="15">
        <v>36374</v>
      </c>
      <c r="F43" s="15">
        <v>227555.23</v>
      </c>
      <c r="G43" s="15">
        <f t="shared" si="7"/>
        <v>311.20999999999998</v>
      </c>
      <c r="H43" s="15">
        <f t="shared" si="8"/>
        <v>175.78</v>
      </c>
      <c r="I43" s="15">
        <v>161443</v>
      </c>
      <c r="J43" s="15">
        <v>682838.9</v>
      </c>
      <c r="K43" s="15">
        <f t="shared" si="5"/>
        <v>22.53</v>
      </c>
      <c r="L43" s="15">
        <f t="shared" si="6"/>
        <v>33.32</v>
      </c>
    </row>
    <row r="44" spans="1:12" s="14" customFormat="1" x14ac:dyDescent="0.25">
      <c r="A44" s="15">
        <v>31</v>
      </c>
      <c r="B44" s="15" t="s">
        <v>46</v>
      </c>
      <c r="C44" s="15">
        <v>9948</v>
      </c>
      <c r="D44" s="15">
        <v>94972.6550307</v>
      </c>
      <c r="E44" s="15">
        <v>16169</v>
      </c>
      <c r="F44" s="15">
        <v>458401.26</v>
      </c>
      <c r="G44" s="15">
        <f t="shared" si="7"/>
        <v>162.54</v>
      </c>
      <c r="H44" s="15">
        <f t="shared" si="8"/>
        <v>482.67</v>
      </c>
      <c r="I44" s="15">
        <v>76647</v>
      </c>
      <c r="J44" s="15">
        <v>863585.74</v>
      </c>
      <c r="K44" s="15">
        <f t="shared" si="5"/>
        <v>21.1</v>
      </c>
      <c r="L44" s="15">
        <f t="shared" si="6"/>
        <v>53.08</v>
      </c>
    </row>
    <row r="45" spans="1:12" s="14" customFormat="1" x14ac:dyDescent="0.25">
      <c r="A45" s="15">
        <v>32</v>
      </c>
      <c r="B45" s="15" t="s">
        <v>47</v>
      </c>
      <c r="C45" s="15">
        <v>2685</v>
      </c>
      <c r="D45" s="15">
        <v>31497.9891073</v>
      </c>
      <c r="E45" s="15">
        <v>4358</v>
      </c>
      <c r="F45" s="15">
        <v>47293.919999999998</v>
      </c>
      <c r="G45" s="15">
        <f t="shared" si="7"/>
        <v>162.31</v>
      </c>
      <c r="H45" s="15">
        <f t="shared" si="8"/>
        <v>150.15</v>
      </c>
      <c r="I45" s="15">
        <v>9985</v>
      </c>
      <c r="J45" s="15">
        <v>125959.39</v>
      </c>
      <c r="K45" s="15">
        <f t="shared" si="5"/>
        <v>43.65</v>
      </c>
      <c r="L45" s="15">
        <f t="shared" si="6"/>
        <v>37.549999999999997</v>
      </c>
    </row>
    <row r="46" spans="1:12" s="14" customFormat="1" x14ac:dyDescent="0.25">
      <c r="A46" s="15">
        <v>33</v>
      </c>
      <c r="B46" s="15" t="s">
        <v>48</v>
      </c>
      <c r="C46" s="15">
        <v>35</v>
      </c>
      <c r="D46" s="15">
        <v>284.5</v>
      </c>
      <c r="E46" s="15">
        <v>2949</v>
      </c>
      <c r="F46" s="15">
        <v>10710.61</v>
      </c>
      <c r="G46" s="15">
        <f t="shared" si="7"/>
        <v>8425.7099999999991</v>
      </c>
      <c r="H46" s="15">
        <f t="shared" si="8"/>
        <v>3764.71</v>
      </c>
      <c r="I46" s="15">
        <v>12033</v>
      </c>
      <c r="J46" s="15">
        <v>38107.519999999997</v>
      </c>
      <c r="K46" s="15">
        <f t="shared" si="5"/>
        <v>24.51</v>
      </c>
      <c r="L46" s="15">
        <f t="shared" si="6"/>
        <v>28.11</v>
      </c>
    </row>
    <row r="47" spans="1:12" s="14" customFormat="1" x14ac:dyDescent="0.25">
      <c r="A47" s="15">
        <v>34</v>
      </c>
      <c r="B47" s="15" t="s">
        <v>49</v>
      </c>
      <c r="C47" s="15">
        <v>1213</v>
      </c>
      <c r="D47" s="15">
        <v>22319.884331500001</v>
      </c>
      <c r="E47" s="15">
        <v>10622</v>
      </c>
      <c r="F47" s="15">
        <v>89444.44</v>
      </c>
      <c r="G47" s="15">
        <f t="shared" si="7"/>
        <v>875.68</v>
      </c>
      <c r="H47" s="15">
        <f t="shared" si="8"/>
        <v>400.74</v>
      </c>
      <c r="I47" s="15">
        <v>36626</v>
      </c>
      <c r="J47" s="15">
        <v>57840.56</v>
      </c>
      <c r="K47" s="15">
        <f t="shared" si="5"/>
        <v>29</v>
      </c>
      <c r="L47" s="15">
        <f t="shared" si="6"/>
        <v>154.63999999999999</v>
      </c>
    </row>
    <row r="48" spans="1:12" s="14" customFormat="1" x14ac:dyDescent="0.25">
      <c r="A48" s="15">
        <v>35</v>
      </c>
      <c r="B48" s="15" t="s">
        <v>50</v>
      </c>
      <c r="C48" s="15">
        <v>114</v>
      </c>
      <c r="D48" s="15">
        <v>2391.8000000000002</v>
      </c>
      <c r="E48" s="15">
        <v>6</v>
      </c>
      <c r="F48" s="15">
        <v>102.5</v>
      </c>
      <c r="G48" s="15">
        <f t="shared" si="7"/>
        <v>5.26</v>
      </c>
      <c r="H48" s="15">
        <f t="shared" si="8"/>
        <v>4.29</v>
      </c>
      <c r="I48" s="15">
        <v>29</v>
      </c>
      <c r="J48" s="15">
        <v>215.01</v>
      </c>
      <c r="K48" s="15">
        <f t="shared" si="5"/>
        <v>20.69</v>
      </c>
      <c r="L48" s="15">
        <f t="shared" si="6"/>
        <v>47.67</v>
      </c>
    </row>
    <row r="49" spans="1:12" s="14" customFormat="1" x14ac:dyDescent="0.25">
      <c r="A49" s="15">
        <v>36</v>
      </c>
      <c r="B49" s="15" t="s">
        <v>51</v>
      </c>
      <c r="C49" s="15">
        <v>59</v>
      </c>
      <c r="D49" s="15">
        <v>1757</v>
      </c>
      <c r="E49" s="15">
        <v>26</v>
      </c>
      <c r="F49" s="15">
        <v>687.68</v>
      </c>
      <c r="G49" s="15">
        <f t="shared" si="7"/>
        <v>44.07</v>
      </c>
      <c r="H49" s="15">
        <f t="shared" si="8"/>
        <v>39.14</v>
      </c>
      <c r="I49" s="15">
        <v>242</v>
      </c>
      <c r="J49" s="15">
        <v>4708.95</v>
      </c>
      <c r="K49" s="15">
        <f t="shared" si="5"/>
        <v>10.74</v>
      </c>
      <c r="L49" s="15">
        <f t="shared" si="6"/>
        <v>14.6</v>
      </c>
    </row>
    <row r="50" spans="1:12" s="14" customFormat="1" x14ac:dyDescent="0.25">
      <c r="A50" s="15">
        <v>37</v>
      </c>
      <c r="B50" s="15" t="s">
        <v>52</v>
      </c>
      <c r="C50" s="15">
        <v>439</v>
      </c>
      <c r="D50" s="15">
        <v>2908.3584080999999</v>
      </c>
      <c r="E50" s="15">
        <v>258</v>
      </c>
      <c r="F50" s="15">
        <v>10995.55</v>
      </c>
      <c r="G50" s="15">
        <f t="shared" si="7"/>
        <v>58.77</v>
      </c>
      <c r="H50" s="15">
        <f t="shared" si="8"/>
        <v>378.07</v>
      </c>
      <c r="I50" s="15">
        <v>307</v>
      </c>
      <c r="J50" s="15">
        <v>12137</v>
      </c>
      <c r="K50" s="15">
        <f t="shared" si="5"/>
        <v>84.04</v>
      </c>
      <c r="L50" s="15">
        <f t="shared" si="6"/>
        <v>90.6</v>
      </c>
    </row>
    <row r="51" spans="1:12" s="14" customFormat="1" x14ac:dyDescent="0.25">
      <c r="A51" s="15">
        <v>38</v>
      </c>
      <c r="B51" s="15" t="s">
        <v>53</v>
      </c>
      <c r="C51" s="15">
        <v>1335</v>
      </c>
      <c r="D51" s="15">
        <v>30573.725349600001</v>
      </c>
      <c r="E51" s="15">
        <v>1077</v>
      </c>
      <c r="F51" s="15">
        <v>30198.48</v>
      </c>
      <c r="G51" s="15">
        <f t="shared" si="7"/>
        <v>80.67</v>
      </c>
      <c r="H51" s="15">
        <f t="shared" si="8"/>
        <v>98.77</v>
      </c>
      <c r="I51" s="15">
        <v>12314</v>
      </c>
      <c r="J51" s="15">
        <v>226156.94</v>
      </c>
      <c r="K51" s="15">
        <f t="shared" si="5"/>
        <v>8.75</v>
      </c>
      <c r="L51" s="15">
        <f t="shared" si="6"/>
        <v>13.35</v>
      </c>
    </row>
    <row r="52" spans="1:12" s="14" customFormat="1" x14ac:dyDescent="0.25">
      <c r="A52" s="15">
        <v>39</v>
      </c>
      <c r="B52" s="15" t="s">
        <v>54</v>
      </c>
      <c r="C52" s="15">
        <v>134</v>
      </c>
      <c r="D52" s="15">
        <v>1757.0584081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85</v>
      </c>
      <c r="J52" s="15">
        <v>2244.4</v>
      </c>
      <c r="K52" s="15">
        <f t="shared" si="5"/>
        <v>0</v>
      </c>
      <c r="L52" s="15">
        <f t="shared" si="6"/>
        <v>0</v>
      </c>
    </row>
    <row r="53" spans="1:12" s="14" customFormat="1" x14ac:dyDescent="0.25">
      <c r="A53" s="15">
        <v>40</v>
      </c>
      <c r="B53" s="15" t="s">
        <v>55</v>
      </c>
      <c r="C53" s="15">
        <v>583</v>
      </c>
      <c r="D53" s="15">
        <v>12778</v>
      </c>
      <c r="E53" s="15">
        <v>7150</v>
      </c>
      <c r="F53" s="15">
        <v>20839.73</v>
      </c>
      <c r="G53" s="15">
        <f t="shared" si="7"/>
        <v>1226.42</v>
      </c>
      <c r="H53" s="15">
        <f t="shared" si="8"/>
        <v>163.09</v>
      </c>
      <c r="I53" s="15">
        <v>43896</v>
      </c>
      <c r="J53" s="15">
        <v>48708.33</v>
      </c>
      <c r="K53" s="15">
        <f t="shared" si="5"/>
        <v>16.29</v>
      </c>
      <c r="L53" s="15">
        <f t="shared" si="6"/>
        <v>42.78</v>
      </c>
    </row>
    <row r="54" spans="1:12" s="14" customFormat="1" x14ac:dyDescent="0.25">
      <c r="A54" s="15">
        <v>41</v>
      </c>
      <c r="B54" s="15" t="s">
        <v>56</v>
      </c>
      <c r="C54" s="15">
        <v>310</v>
      </c>
      <c r="D54" s="15">
        <v>1805.3584080999999</v>
      </c>
      <c r="E54" s="15">
        <v>13</v>
      </c>
      <c r="F54" s="15">
        <v>1757.84</v>
      </c>
      <c r="G54" s="15">
        <f t="shared" si="7"/>
        <v>4.1900000000000004</v>
      </c>
      <c r="H54" s="15">
        <f t="shared" si="8"/>
        <v>97.37</v>
      </c>
      <c r="I54" s="15">
        <v>124</v>
      </c>
      <c r="J54" s="15">
        <v>14065.42</v>
      </c>
      <c r="K54" s="15">
        <f t="shared" si="5"/>
        <v>10.48</v>
      </c>
      <c r="L54" s="15">
        <f t="shared" si="6"/>
        <v>12.5</v>
      </c>
    </row>
    <row r="55" spans="1:12" s="14" customFormat="1" x14ac:dyDescent="0.25">
      <c r="A55" s="15">
        <v>42</v>
      </c>
      <c r="B55" s="15" t="s">
        <v>57</v>
      </c>
      <c r="C55" s="15">
        <v>119</v>
      </c>
      <c r="D55" s="15">
        <v>3339</v>
      </c>
      <c r="E55" s="15">
        <v>86</v>
      </c>
      <c r="F55" s="15">
        <v>6907.66</v>
      </c>
      <c r="G55" s="15">
        <f t="shared" si="7"/>
        <v>72.27</v>
      </c>
      <c r="H55" s="15">
        <f t="shared" si="8"/>
        <v>206.88</v>
      </c>
      <c r="I55" s="15">
        <v>789</v>
      </c>
      <c r="J55" s="15">
        <v>15982.83</v>
      </c>
      <c r="K55" s="15">
        <f t="shared" si="5"/>
        <v>10.9</v>
      </c>
      <c r="L55" s="15">
        <f t="shared" si="6"/>
        <v>43.22</v>
      </c>
    </row>
    <row r="56" spans="1:12" s="14" customFormat="1" x14ac:dyDescent="0.25">
      <c r="A56" s="15">
        <v>43</v>
      </c>
      <c r="B56" s="15" t="s">
        <v>58</v>
      </c>
      <c r="C56" s="15">
        <v>2267</v>
      </c>
      <c r="D56" s="15">
        <v>83301.300699300002</v>
      </c>
      <c r="E56" s="15">
        <v>3563</v>
      </c>
      <c r="F56" s="15">
        <v>171261.73</v>
      </c>
      <c r="G56" s="15">
        <f t="shared" si="7"/>
        <v>157.16999999999999</v>
      </c>
      <c r="H56" s="15">
        <f t="shared" si="8"/>
        <v>205.59</v>
      </c>
      <c r="I56" s="15">
        <v>10897</v>
      </c>
      <c r="J56" s="15">
        <v>222356</v>
      </c>
      <c r="K56" s="15">
        <f t="shared" si="5"/>
        <v>32.700000000000003</v>
      </c>
      <c r="L56" s="15">
        <f t="shared" si="6"/>
        <v>77.02</v>
      </c>
    </row>
    <row r="57" spans="1:12" s="14" customFormat="1" x14ac:dyDescent="0.25">
      <c r="A57" s="15">
        <v>44</v>
      </c>
      <c r="B57" s="15" t="s">
        <v>59</v>
      </c>
      <c r="C57" s="15">
        <v>2380</v>
      </c>
      <c r="D57" s="15">
        <v>3693.8568160999998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41576</v>
      </c>
      <c r="D58" s="15">
        <f>SUM(D37:D57)</f>
        <v>495125.86142669991</v>
      </c>
      <c r="E58" s="15">
        <f>SUM(E37:E57)</f>
        <v>88429</v>
      </c>
      <c r="F58" s="15">
        <f>SUM(F37:F57)</f>
        <v>1170004.08</v>
      </c>
      <c r="G58" s="15">
        <f t="shared" si="7"/>
        <v>212.69</v>
      </c>
      <c r="H58" s="15">
        <f t="shared" si="8"/>
        <v>236.3</v>
      </c>
      <c r="I58" s="15">
        <f>SUM(I37:I57)</f>
        <v>394544</v>
      </c>
      <c r="J58" s="15">
        <f>SUM(J37:J57)</f>
        <v>2673554.13</v>
      </c>
      <c r="K58" s="15" t="e">
        <f>SUM(K37:K57)</f>
        <v>#DIV/0!</v>
      </c>
      <c r="L58" s="15">
        <f>ROUND((E58/I58)*100,2)</f>
        <v>22.41</v>
      </c>
    </row>
    <row r="59" spans="1:12" s="14" customFormat="1" x14ac:dyDescent="0.25">
      <c r="A59" s="15">
        <v>45</v>
      </c>
      <c r="B59" s="15" t="s">
        <v>60</v>
      </c>
      <c r="C59" s="15">
        <v>1726</v>
      </c>
      <c r="D59" s="15">
        <v>3844</v>
      </c>
      <c r="E59" s="15">
        <v>12126</v>
      </c>
      <c r="F59" s="15">
        <v>6868</v>
      </c>
      <c r="G59" s="15">
        <f t="shared" si="7"/>
        <v>702.55</v>
      </c>
      <c r="H59" s="15">
        <f t="shared" si="8"/>
        <v>178.67</v>
      </c>
      <c r="I59" s="15">
        <v>55554</v>
      </c>
      <c r="J59" s="15">
        <v>17727</v>
      </c>
      <c r="K59" s="15">
        <f t="shared" ref="K59:L64" si="9">ROUND((E59/I59)*100,2)</f>
        <v>21.83</v>
      </c>
      <c r="L59" s="15">
        <f t="shared" si="9"/>
        <v>38.74</v>
      </c>
    </row>
    <row r="60" spans="1:12" s="14" customFormat="1" x14ac:dyDescent="0.25">
      <c r="A60" s="15">
        <v>46</v>
      </c>
      <c r="B60" s="15" t="s">
        <v>61</v>
      </c>
      <c r="C60" s="15">
        <v>1469</v>
      </c>
      <c r="D60" s="15">
        <v>7031</v>
      </c>
      <c r="E60" s="15">
        <v>4791</v>
      </c>
      <c r="F60" s="15">
        <v>3664.68</v>
      </c>
      <c r="G60" s="15">
        <f t="shared" si="7"/>
        <v>326.14</v>
      </c>
      <c r="H60" s="15">
        <f t="shared" si="8"/>
        <v>52.12</v>
      </c>
      <c r="I60" s="15">
        <v>10469</v>
      </c>
      <c r="J60" s="15">
        <v>6943.29</v>
      </c>
      <c r="K60" s="15">
        <f t="shared" si="9"/>
        <v>45.76</v>
      </c>
      <c r="L60" s="15">
        <f t="shared" si="9"/>
        <v>52.78</v>
      </c>
    </row>
    <row r="61" spans="1:12" s="14" customFormat="1" x14ac:dyDescent="0.25">
      <c r="A61" s="15">
        <v>47</v>
      </c>
      <c r="B61" s="15" t="s">
        <v>62</v>
      </c>
      <c r="C61" s="15">
        <v>1085</v>
      </c>
      <c r="D61" s="15">
        <v>12075</v>
      </c>
      <c r="E61" s="15">
        <v>224</v>
      </c>
      <c r="F61" s="15">
        <v>768</v>
      </c>
      <c r="G61" s="15">
        <f t="shared" si="7"/>
        <v>20.65</v>
      </c>
      <c r="H61" s="15">
        <f t="shared" si="8"/>
        <v>6.36</v>
      </c>
      <c r="I61" s="15">
        <v>660</v>
      </c>
      <c r="J61" s="15">
        <v>2670</v>
      </c>
      <c r="K61" s="15">
        <f t="shared" si="9"/>
        <v>33.94</v>
      </c>
      <c r="L61" s="15">
        <f t="shared" si="9"/>
        <v>28.76</v>
      </c>
    </row>
    <row r="62" spans="1:12" s="14" customFormat="1" x14ac:dyDescent="0.25">
      <c r="A62" s="15">
        <v>48</v>
      </c>
      <c r="B62" s="15" t="s">
        <v>63</v>
      </c>
      <c r="C62" s="15">
        <v>1423</v>
      </c>
      <c r="D62" s="15">
        <v>16655</v>
      </c>
      <c r="E62" s="15">
        <v>6723</v>
      </c>
      <c r="F62" s="15">
        <v>35151.97</v>
      </c>
      <c r="G62" s="15">
        <f t="shared" si="7"/>
        <v>472.45</v>
      </c>
      <c r="H62" s="15">
        <f t="shared" si="8"/>
        <v>211.06</v>
      </c>
      <c r="I62" s="15">
        <v>25902</v>
      </c>
      <c r="J62" s="15">
        <v>119319.79</v>
      </c>
      <c r="K62" s="15">
        <f t="shared" si="9"/>
        <v>25.96</v>
      </c>
      <c r="L62" s="15">
        <f t="shared" si="9"/>
        <v>29.46</v>
      </c>
    </row>
    <row r="63" spans="1:12" s="14" customFormat="1" x14ac:dyDescent="0.25">
      <c r="A63" s="15">
        <v>49</v>
      </c>
      <c r="B63" s="15" t="s">
        <v>64</v>
      </c>
      <c r="C63" s="15">
        <v>1082</v>
      </c>
      <c r="D63" s="15">
        <v>3795.66</v>
      </c>
      <c r="E63" s="15">
        <v>9165</v>
      </c>
      <c r="F63" s="15">
        <v>2811.76</v>
      </c>
      <c r="G63" s="15">
        <f t="shared" si="7"/>
        <v>847.04</v>
      </c>
      <c r="H63" s="15">
        <f t="shared" si="8"/>
        <v>74.08</v>
      </c>
      <c r="I63" s="15">
        <v>39767</v>
      </c>
      <c r="J63" s="15">
        <v>6799.31</v>
      </c>
      <c r="K63" s="15">
        <f t="shared" si="9"/>
        <v>23.05</v>
      </c>
      <c r="L63" s="15">
        <f t="shared" si="9"/>
        <v>41.35</v>
      </c>
    </row>
    <row r="64" spans="1:12" s="14" customFormat="1" x14ac:dyDescent="0.25">
      <c r="A64" s="15">
        <v>50</v>
      </c>
      <c r="B64" s="15" t="s">
        <v>65</v>
      </c>
      <c r="C64" s="15">
        <v>1533</v>
      </c>
      <c r="D64" s="15">
        <v>1746.54</v>
      </c>
      <c r="E64" s="15">
        <v>0</v>
      </c>
      <c r="F64" s="15">
        <v>0</v>
      </c>
      <c r="G64" s="15">
        <f t="shared" si="7"/>
        <v>0</v>
      </c>
      <c r="H64" s="15">
        <f t="shared" si="8"/>
        <v>0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8318</v>
      </c>
      <c r="D65" s="15">
        <f>SUM(D59:D64)</f>
        <v>45147.200000000004</v>
      </c>
      <c r="E65" s="15">
        <f>SUM(E59:E64)</f>
        <v>33029</v>
      </c>
      <c r="F65" s="15">
        <f>SUM(F59:F64)</f>
        <v>49264.41</v>
      </c>
      <c r="G65" s="15">
        <f t="shared" si="7"/>
        <v>397.08</v>
      </c>
      <c r="H65" s="15">
        <f t="shared" si="8"/>
        <v>109.12</v>
      </c>
      <c r="I65" s="15">
        <f>SUM(I59:I64)</f>
        <v>132352</v>
      </c>
      <c r="J65" s="15">
        <f>SUM(J59:J64)</f>
        <v>153459.38999999998</v>
      </c>
      <c r="K65" s="15" t="e">
        <f>SUM(K59:K64)</f>
        <v>#DIV/0!</v>
      </c>
      <c r="L65" s="15">
        <f>ROUND((E65/I65)*100,2)</f>
        <v>24.96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164264</v>
      </c>
      <c r="D68" s="15">
        <f>SUM(D27+D29+D33+D36+D58+D65+D67)</f>
        <v>1475921.5754234998</v>
      </c>
      <c r="E68" s="15">
        <f>SUM(E27+E29+E33+E36+E58+E65+E67)</f>
        <v>210350</v>
      </c>
      <c r="F68" s="15">
        <f>SUM(F27+F29+F33+F36+F58+F65+F67)</f>
        <v>2296937.9900000002</v>
      </c>
      <c r="G68" s="15">
        <f t="shared" si="7"/>
        <v>128.06</v>
      </c>
      <c r="H68" s="15">
        <f t="shared" si="8"/>
        <v>155.63</v>
      </c>
      <c r="I68" s="15">
        <f>SUM(I27+I29+I33+I36+I58+I65+I67)</f>
        <v>904451</v>
      </c>
      <c r="J68" s="15">
        <f>SUM(J27+J29+J33+J36+J58+J65+J67)</f>
        <v>4992323.1499999994</v>
      </c>
      <c r="K68" s="15" t="e">
        <f>SUM(K27+K29+K33+K36+K58+K65+K67)</f>
        <v>#DIV/0!</v>
      </c>
      <c r="L68" s="15">
        <f>ROUND((E68/I68)*100,2)</f>
        <v>23.26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0"/>
    </sheetView>
  </sheetViews>
  <sheetFormatPr defaultRowHeight="15" x14ac:dyDescent="0.25"/>
  <cols>
    <col min="1" max="1" width="8" style="9" customWidth="1"/>
    <col min="2" max="2" width="32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379</v>
      </c>
      <c r="D10" s="15">
        <v>5680.1695570000002</v>
      </c>
      <c r="E10" s="15">
        <v>135</v>
      </c>
      <c r="F10" s="15">
        <v>21189.01</v>
      </c>
      <c r="G10" s="15">
        <f t="shared" ref="G10:G41" si="0">ROUND((E10/C10)*100,2)</f>
        <v>35.619999999999997</v>
      </c>
      <c r="H10" s="16">
        <f t="shared" ref="H10:H41" si="1">ROUND((F10/D10)*100,2)</f>
        <v>373.03</v>
      </c>
      <c r="I10" s="15">
        <v>1483</v>
      </c>
      <c r="J10" s="15">
        <v>44386.58</v>
      </c>
      <c r="K10" s="15">
        <f t="shared" ref="K10:K26" si="2">ROUND((E10/I10)*100,2)</f>
        <v>9.1</v>
      </c>
      <c r="L10" s="15">
        <f t="shared" ref="L10:L26" si="3">ROUND((F10/J10)*100,2)</f>
        <v>47.74</v>
      </c>
    </row>
    <row r="11" spans="1:12" s="14" customFormat="1" x14ac:dyDescent="0.25">
      <c r="A11" s="15">
        <v>2</v>
      </c>
      <c r="B11" s="15" t="s">
        <v>16</v>
      </c>
      <c r="C11" s="15">
        <v>328</v>
      </c>
      <c r="D11" s="15">
        <v>14368.40977477</v>
      </c>
      <c r="E11" s="15">
        <v>152</v>
      </c>
      <c r="F11" s="15">
        <v>12316.32</v>
      </c>
      <c r="G11" s="15">
        <f t="shared" si="0"/>
        <v>46.34</v>
      </c>
      <c r="H11" s="16">
        <f t="shared" si="1"/>
        <v>85.72</v>
      </c>
      <c r="I11" s="15">
        <v>421</v>
      </c>
      <c r="J11" s="15">
        <v>39748.92</v>
      </c>
      <c r="K11" s="15">
        <f t="shared" si="2"/>
        <v>36.1</v>
      </c>
      <c r="L11" s="15">
        <f t="shared" si="3"/>
        <v>30.99</v>
      </c>
    </row>
    <row r="12" spans="1:12" s="14" customFormat="1" x14ac:dyDescent="0.25">
      <c r="A12" s="15">
        <v>3</v>
      </c>
      <c r="B12" s="15" t="s">
        <v>17</v>
      </c>
      <c r="C12" s="15">
        <v>19867</v>
      </c>
      <c r="D12" s="15">
        <v>206295.40819799999</v>
      </c>
      <c r="E12" s="15">
        <v>3859</v>
      </c>
      <c r="F12" s="15">
        <v>115282.95</v>
      </c>
      <c r="G12" s="15">
        <f t="shared" si="0"/>
        <v>19.420000000000002</v>
      </c>
      <c r="H12" s="15">
        <f t="shared" si="1"/>
        <v>55.88</v>
      </c>
      <c r="I12" s="15">
        <v>18724</v>
      </c>
      <c r="J12" s="15">
        <v>585891.27</v>
      </c>
      <c r="K12" s="15">
        <f t="shared" si="2"/>
        <v>20.61</v>
      </c>
      <c r="L12" s="15">
        <f t="shared" si="3"/>
        <v>19.68</v>
      </c>
    </row>
    <row r="13" spans="1:12" s="14" customFormat="1" x14ac:dyDescent="0.25">
      <c r="A13" s="15">
        <v>4</v>
      </c>
      <c r="B13" s="15" t="s">
        <v>18</v>
      </c>
      <c r="C13" s="15">
        <v>4351</v>
      </c>
      <c r="D13" s="15">
        <v>91032.316665999999</v>
      </c>
      <c r="E13" s="15">
        <v>3055</v>
      </c>
      <c r="F13" s="15">
        <v>25285.72</v>
      </c>
      <c r="G13" s="15">
        <f t="shared" si="0"/>
        <v>70.209999999999994</v>
      </c>
      <c r="H13" s="15">
        <f t="shared" si="1"/>
        <v>27.78</v>
      </c>
      <c r="I13" s="15">
        <v>6616</v>
      </c>
      <c r="J13" s="15">
        <v>210973.9</v>
      </c>
      <c r="K13" s="15">
        <f t="shared" si="2"/>
        <v>46.18</v>
      </c>
      <c r="L13" s="15">
        <f t="shared" si="3"/>
        <v>11.99</v>
      </c>
    </row>
    <row r="14" spans="1:12" s="14" customFormat="1" x14ac:dyDescent="0.25">
      <c r="A14" s="15">
        <v>5</v>
      </c>
      <c r="B14" s="15" t="s">
        <v>19</v>
      </c>
      <c r="C14" s="15">
        <v>629</v>
      </c>
      <c r="D14" s="15">
        <v>13815.209774770001</v>
      </c>
      <c r="E14" s="15">
        <v>3304</v>
      </c>
      <c r="F14" s="15">
        <v>16691</v>
      </c>
      <c r="G14" s="15">
        <f t="shared" si="0"/>
        <v>525.28</v>
      </c>
      <c r="H14" s="15">
        <f t="shared" si="1"/>
        <v>120.82</v>
      </c>
      <c r="I14" s="15">
        <v>3327</v>
      </c>
      <c r="J14" s="15">
        <v>21318</v>
      </c>
      <c r="K14" s="15">
        <f t="shared" si="2"/>
        <v>99.31</v>
      </c>
      <c r="L14" s="15">
        <f t="shared" si="3"/>
        <v>78.3</v>
      </c>
    </row>
    <row r="15" spans="1:12" s="14" customFormat="1" x14ac:dyDescent="0.25">
      <c r="A15" s="15">
        <v>6</v>
      </c>
      <c r="B15" s="15" t="s">
        <v>20</v>
      </c>
      <c r="C15" s="15">
        <v>1060</v>
      </c>
      <c r="D15" s="15">
        <v>25557.87</v>
      </c>
      <c r="E15" s="15">
        <v>238</v>
      </c>
      <c r="F15" s="15">
        <v>7024.72</v>
      </c>
      <c r="G15" s="15">
        <f t="shared" si="0"/>
        <v>22.45</v>
      </c>
      <c r="H15" s="15">
        <f t="shared" si="1"/>
        <v>27.49</v>
      </c>
      <c r="I15" s="15">
        <v>3503</v>
      </c>
      <c r="J15" s="15">
        <v>103307.03</v>
      </c>
      <c r="K15" s="15">
        <f t="shared" si="2"/>
        <v>6.79</v>
      </c>
      <c r="L15" s="15">
        <f t="shared" si="3"/>
        <v>6.8</v>
      </c>
    </row>
    <row r="16" spans="1:12" s="14" customFormat="1" x14ac:dyDescent="0.25">
      <c r="A16" s="15">
        <v>7</v>
      </c>
      <c r="B16" s="15" t="s">
        <v>21</v>
      </c>
      <c r="C16" s="15">
        <v>3512</v>
      </c>
      <c r="D16" s="15">
        <v>57311.925127000002</v>
      </c>
      <c r="E16" s="15">
        <v>1498</v>
      </c>
      <c r="F16" s="15">
        <v>21733.67</v>
      </c>
      <c r="G16" s="15">
        <f t="shared" si="0"/>
        <v>42.65</v>
      </c>
      <c r="H16" s="15">
        <f t="shared" si="1"/>
        <v>37.92</v>
      </c>
      <c r="I16" s="15">
        <v>7030</v>
      </c>
      <c r="J16" s="15">
        <v>174693.1</v>
      </c>
      <c r="K16" s="15">
        <f t="shared" si="2"/>
        <v>21.31</v>
      </c>
      <c r="L16" s="15">
        <f t="shared" si="3"/>
        <v>12.44</v>
      </c>
    </row>
    <row r="17" spans="1:12" s="14" customFormat="1" x14ac:dyDescent="0.25">
      <c r="A17" s="15">
        <v>8</v>
      </c>
      <c r="B17" s="15" t="s">
        <v>22</v>
      </c>
      <c r="C17" s="15">
        <v>2542</v>
      </c>
      <c r="D17" s="15">
        <v>18472.767116999999</v>
      </c>
      <c r="E17" s="15">
        <v>199</v>
      </c>
      <c r="F17" s="15">
        <v>4058.15</v>
      </c>
      <c r="G17" s="15">
        <f t="shared" si="0"/>
        <v>7.83</v>
      </c>
      <c r="H17" s="15">
        <f t="shared" si="1"/>
        <v>21.97</v>
      </c>
      <c r="I17" s="15">
        <v>2203</v>
      </c>
      <c r="J17" s="15">
        <v>99442.65</v>
      </c>
      <c r="K17" s="15">
        <f t="shared" si="2"/>
        <v>9.0299999999999994</v>
      </c>
      <c r="L17" s="15">
        <f t="shared" si="3"/>
        <v>4.08</v>
      </c>
    </row>
    <row r="18" spans="1:12" s="14" customFormat="1" x14ac:dyDescent="0.25">
      <c r="A18" s="15">
        <v>9</v>
      </c>
      <c r="B18" s="15" t="s">
        <v>23</v>
      </c>
      <c r="C18" s="15">
        <v>909</v>
      </c>
      <c r="D18" s="15">
        <v>12749.209774770001</v>
      </c>
      <c r="E18" s="15">
        <v>35</v>
      </c>
      <c r="F18" s="15">
        <v>2532</v>
      </c>
      <c r="G18" s="15">
        <f t="shared" si="0"/>
        <v>3.85</v>
      </c>
      <c r="H18" s="15">
        <f t="shared" si="1"/>
        <v>19.86</v>
      </c>
      <c r="I18" s="15">
        <v>1285</v>
      </c>
      <c r="J18" s="15">
        <v>68169.98</v>
      </c>
      <c r="K18" s="15">
        <f t="shared" si="2"/>
        <v>2.72</v>
      </c>
      <c r="L18" s="15">
        <f t="shared" si="3"/>
        <v>3.71</v>
      </c>
    </row>
    <row r="19" spans="1:12" s="14" customFormat="1" x14ac:dyDescent="0.25">
      <c r="A19" s="15">
        <v>10</v>
      </c>
      <c r="B19" s="15" t="s">
        <v>24</v>
      </c>
      <c r="C19" s="15">
        <v>984</v>
      </c>
      <c r="D19" s="15">
        <v>14796.909114100001</v>
      </c>
      <c r="E19" s="15">
        <v>410</v>
      </c>
      <c r="F19" s="15">
        <v>8481</v>
      </c>
      <c r="G19" s="15">
        <f t="shared" si="0"/>
        <v>41.67</v>
      </c>
      <c r="H19" s="15">
        <f t="shared" si="1"/>
        <v>57.32</v>
      </c>
      <c r="I19" s="15">
        <v>1391</v>
      </c>
      <c r="J19" s="15">
        <v>74952</v>
      </c>
      <c r="K19" s="15">
        <f t="shared" si="2"/>
        <v>29.48</v>
      </c>
      <c r="L19" s="15">
        <f t="shared" si="3"/>
        <v>11.32</v>
      </c>
    </row>
    <row r="20" spans="1:12" s="14" customFormat="1" x14ac:dyDescent="0.25">
      <c r="A20" s="15">
        <v>11</v>
      </c>
      <c r="B20" s="15" t="s">
        <v>25</v>
      </c>
      <c r="C20" s="15">
        <v>1908</v>
      </c>
      <c r="D20" s="15">
        <v>59341.528663600002</v>
      </c>
      <c r="E20" s="15">
        <v>1197</v>
      </c>
      <c r="F20" s="15">
        <v>102348.33</v>
      </c>
      <c r="G20" s="15">
        <f t="shared" si="0"/>
        <v>62.74</v>
      </c>
      <c r="H20" s="15">
        <f t="shared" si="1"/>
        <v>172.47</v>
      </c>
      <c r="I20" s="15">
        <v>2352</v>
      </c>
      <c r="J20" s="15">
        <v>181029.66</v>
      </c>
      <c r="K20" s="15">
        <f t="shared" si="2"/>
        <v>50.89</v>
      </c>
      <c r="L20" s="15">
        <f t="shared" si="3"/>
        <v>56.54</v>
      </c>
    </row>
    <row r="21" spans="1:12" s="14" customFormat="1" x14ac:dyDescent="0.25">
      <c r="A21" s="15">
        <v>12</v>
      </c>
      <c r="B21" s="15" t="s">
        <v>26</v>
      </c>
      <c r="C21" s="15">
        <v>136</v>
      </c>
      <c r="D21" s="15">
        <v>2302.5097747700001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17</v>
      </c>
      <c r="J21" s="15">
        <v>546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757</v>
      </c>
      <c r="D22" s="15">
        <v>16125.0493393</v>
      </c>
      <c r="E22" s="15">
        <v>222</v>
      </c>
      <c r="F22" s="15">
        <v>12499.18</v>
      </c>
      <c r="G22" s="15">
        <f t="shared" si="0"/>
        <v>29.33</v>
      </c>
      <c r="H22" s="15">
        <f t="shared" si="1"/>
        <v>77.510000000000005</v>
      </c>
      <c r="I22" s="15">
        <v>2108</v>
      </c>
      <c r="J22" s="15">
        <v>107184.7</v>
      </c>
      <c r="K22" s="15">
        <f t="shared" si="2"/>
        <v>10.53</v>
      </c>
      <c r="L22" s="15">
        <f t="shared" si="3"/>
        <v>11.66</v>
      </c>
    </row>
    <row r="23" spans="1:12" s="14" customFormat="1" x14ac:dyDescent="0.25">
      <c r="A23" s="15">
        <v>14</v>
      </c>
      <c r="B23" s="15" t="s">
        <v>28</v>
      </c>
      <c r="C23" s="15">
        <v>2564</v>
      </c>
      <c r="D23" s="15">
        <v>25256.509774769998</v>
      </c>
      <c r="E23" s="15">
        <v>389</v>
      </c>
      <c r="F23" s="15">
        <v>13619.13</v>
      </c>
      <c r="G23" s="15">
        <f t="shared" si="0"/>
        <v>15.17</v>
      </c>
      <c r="H23" s="15">
        <f t="shared" si="1"/>
        <v>53.92</v>
      </c>
      <c r="I23" s="15">
        <v>915</v>
      </c>
      <c r="J23" s="15">
        <v>30105.24</v>
      </c>
      <c r="K23" s="15">
        <f t="shared" si="2"/>
        <v>42.51</v>
      </c>
      <c r="L23" s="15">
        <f t="shared" si="3"/>
        <v>45.24</v>
      </c>
    </row>
    <row r="24" spans="1:12" s="14" customFormat="1" x14ac:dyDescent="0.25">
      <c r="A24" s="15">
        <v>15</v>
      </c>
      <c r="B24" s="15" t="s">
        <v>29</v>
      </c>
      <c r="C24" s="15">
        <v>2960</v>
      </c>
      <c r="D24" s="15">
        <v>38534.307560000001</v>
      </c>
      <c r="E24" s="15">
        <v>652</v>
      </c>
      <c r="F24" s="15">
        <v>10011.36</v>
      </c>
      <c r="G24" s="15">
        <f t="shared" si="0"/>
        <v>22.03</v>
      </c>
      <c r="H24" s="15">
        <f t="shared" si="1"/>
        <v>25.98</v>
      </c>
      <c r="I24" s="15">
        <v>6801</v>
      </c>
      <c r="J24" s="15">
        <v>176566.46</v>
      </c>
      <c r="K24" s="15">
        <f t="shared" si="2"/>
        <v>9.59</v>
      </c>
      <c r="L24" s="15">
        <f t="shared" si="3"/>
        <v>5.67</v>
      </c>
    </row>
    <row r="25" spans="1:12" s="14" customFormat="1" x14ac:dyDescent="0.25">
      <c r="A25" s="15">
        <v>16</v>
      </c>
      <c r="B25" s="15" t="s">
        <v>30</v>
      </c>
      <c r="C25" s="15">
        <v>369</v>
      </c>
      <c r="D25" s="15">
        <v>3829.3597747700001</v>
      </c>
      <c r="E25" s="15">
        <v>719</v>
      </c>
      <c r="F25" s="15">
        <v>18278.189999999999</v>
      </c>
      <c r="G25" s="15">
        <f t="shared" si="0"/>
        <v>194.85</v>
      </c>
      <c r="H25" s="15">
        <f t="shared" si="1"/>
        <v>477.32</v>
      </c>
      <c r="I25" s="15">
        <v>626</v>
      </c>
      <c r="J25" s="15">
        <v>17422.93</v>
      </c>
      <c r="K25" s="15">
        <f t="shared" si="2"/>
        <v>114.86</v>
      </c>
      <c r="L25" s="15">
        <f t="shared" si="3"/>
        <v>104.91</v>
      </c>
    </row>
    <row r="26" spans="1:12" s="14" customFormat="1" x14ac:dyDescent="0.25">
      <c r="A26" s="15">
        <v>17</v>
      </c>
      <c r="B26" s="15" t="s">
        <v>31</v>
      </c>
      <c r="C26" s="15">
        <v>1126</v>
      </c>
      <c r="D26" s="15">
        <v>12549.849339300001</v>
      </c>
      <c r="E26" s="15">
        <v>343</v>
      </c>
      <c r="F26" s="15">
        <v>5324.28</v>
      </c>
      <c r="G26" s="15">
        <f t="shared" si="0"/>
        <v>30.46</v>
      </c>
      <c r="H26" s="15">
        <f t="shared" si="1"/>
        <v>42.43</v>
      </c>
      <c r="I26" s="15">
        <v>2523</v>
      </c>
      <c r="J26" s="15">
        <v>28954.97</v>
      </c>
      <c r="K26" s="15">
        <f t="shared" si="2"/>
        <v>13.59</v>
      </c>
      <c r="L26" s="15">
        <f t="shared" si="3"/>
        <v>18.39</v>
      </c>
    </row>
    <row r="27" spans="1:12" s="14" customFormat="1" x14ac:dyDescent="0.25">
      <c r="A27" s="51" t="s">
        <v>32</v>
      </c>
      <c r="B27" s="52"/>
      <c r="C27" s="15">
        <f>SUM(C10:C26)</f>
        <v>44381</v>
      </c>
      <c r="D27" s="15">
        <f>SUM(D10:D26)</f>
        <v>618019.30932991998</v>
      </c>
      <c r="E27" s="15">
        <f>SUM(E10:E26)</f>
        <v>16407</v>
      </c>
      <c r="F27" s="15">
        <f>SUM(F10:F26)</f>
        <v>396675.01</v>
      </c>
      <c r="G27" s="15">
        <f t="shared" si="0"/>
        <v>36.97</v>
      </c>
      <c r="H27" s="15">
        <f t="shared" si="1"/>
        <v>64.180000000000007</v>
      </c>
      <c r="I27" s="15">
        <f>SUM(I10:I26)</f>
        <v>61325</v>
      </c>
      <c r="J27" s="15">
        <f>SUM(J10:J26)</f>
        <v>1964693.3899999997</v>
      </c>
      <c r="K27" s="15">
        <f>SUM(K10:K26)</f>
        <v>522.59999999999991</v>
      </c>
      <c r="L27" s="15">
        <f>ROUND((E27/I27)*100,2)</f>
        <v>26.75</v>
      </c>
    </row>
    <row r="28" spans="1:12" s="14" customFormat="1" x14ac:dyDescent="0.25">
      <c r="A28" s="15">
        <v>18</v>
      </c>
      <c r="B28" s="15" t="s">
        <v>33</v>
      </c>
      <c r="C28" s="15">
        <v>14485</v>
      </c>
      <c r="D28" s="15">
        <v>275121.84468400001</v>
      </c>
      <c r="E28" s="15">
        <v>6629</v>
      </c>
      <c r="F28" s="15">
        <v>615965.22</v>
      </c>
      <c r="G28" s="15">
        <f t="shared" si="0"/>
        <v>45.76</v>
      </c>
      <c r="H28" s="15">
        <f t="shared" si="1"/>
        <v>223.89</v>
      </c>
      <c r="I28" s="15">
        <v>11857</v>
      </c>
      <c r="J28" s="15">
        <v>398310.77</v>
      </c>
      <c r="K28" s="15">
        <f>ROUND((E28/I28)*100,2)</f>
        <v>55.91</v>
      </c>
      <c r="L28" s="15">
        <f>ROUND((F28/J28)*100,2)</f>
        <v>154.63999999999999</v>
      </c>
    </row>
    <row r="29" spans="1:12" s="14" customFormat="1" x14ac:dyDescent="0.25">
      <c r="A29" s="51" t="s">
        <v>32</v>
      </c>
      <c r="B29" s="52"/>
      <c r="C29" s="15">
        <f>SUM(C28:C28)</f>
        <v>14485</v>
      </c>
      <c r="D29" s="15">
        <f>SUM(D28:D28)</f>
        <v>275121.84468400001</v>
      </c>
      <c r="E29" s="15">
        <f>SUM(E28:E28)</f>
        <v>6629</v>
      </c>
      <c r="F29" s="15">
        <f>SUM(F28:F28)</f>
        <v>615965.22</v>
      </c>
      <c r="G29" s="15">
        <f t="shared" si="0"/>
        <v>45.76</v>
      </c>
      <c r="H29" s="15">
        <f t="shared" si="1"/>
        <v>223.89</v>
      </c>
      <c r="I29" s="15">
        <f>SUM(I28:I28)</f>
        <v>11857</v>
      </c>
      <c r="J29" s="15">
        <f>SUM(J28:J28)</f>
        <v>398310.77</v>
      </c>
      <c r="K29" s="15">
        <f>SUM(K28:K28)</f>
        <v>55.91</v>
      </c>
      <c r="L29" s="15">
        <f>ROUND((E29/I29)*100,2)</f>
        <v>55.91</v>
      </c>
    </row>
    <row r="30" spans="1:12" s="14" customFormat="1" x14ac:dyDescent="0.25">
      <c r="A30" s="15">
        <v>19</v>
      </c>
      <c r="B30" s="15" t="s">
        <v>34</v>
      </c>
      <c r="C30" s="15">
        <v>3638</v>
      </c>
      <c r="D30" s="15">
        <v>30834.594015999999</v>
      </c>
      <c r="E30" s="15">
        <v>95</v>
      </c>
      <c r="F30" s="15">
        <v>28</v>
      </c>
      <c r="G30" s="15">
        <f t="shared" si="0"/>
        <v>2.61</v>
      </c>
      <c r="H30" s="15">
        <f t="shared" si="1"/>
        <v>0.09</v>
      </c>
      <c r="I30" s="15">
        <v>78</v>
      </c>
      <c r="J30" s="15">
        <v>1783</v>
      </c>
      <c r="K30" s="15">
        <f t="shared" ref="K30:L32" si="4">ROUND((E30/I30)*100,2)</f>
        <v>121.79</v>
      </c>
      <c r="L30" s="15">
        <f t="shared" si="4"/>
        <v>1.57</v>
      </c>
    </row>
    <row r="31" spans="1:12" s="14" customFormat="1" x14ac:dyDescent="0.25">
      <c r="A31" s="15">
        <v>20</v>
      </c>
      <c r="B31" s="15" t="s">
        <v>35</v>
      </c>
      <c r="C31" s="15">
        <v>603</v>
      </c>
      <c r="D31" s="15">
        <v>3641.0395644999999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2</v>
      </c>
      <c r="D32" s="15">
        <v>0.13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4243</v>
      </c>
      <c r="D33" s="15">
        <f>SUM(D30:D32)</f>
        <v>34475.763580499995</v>
      </c>
      <c r="E33" s="15">
        <f>SUM(E30:E32)</f>
        <v>95</v>
      </c>
      <c r="F33" s="15">
        <f>SUM(F30:F32)</f>
        <v>28</v>
      </c>
      <c r="G33" s="15">
        <f t="shared" si="0"/>
        <v>2.2400000000000002</v>
      </c>
      <c r="H33" s="15">
        <f t="shared" si="1"/>
        <v>0.08</v>
      </c>
      <c r="I33" s="15">
        <f>SUM(I30:I32)</f>
        <v>78</v>
      </c>
      <c r="J33" s="15">
        <f>SUM(J30:J32)</f>
        <v>1783</v>
      </c>
      <c r="K33" s="15" t="e">
        <f>SUM(K30:K32)</f>
        <v>#DIV/0!</v>
      </c>
      <c r="L33" s="15">
        <f>ROUND((E33/I33)*100,2)</f>
        <v>121.79</v>
      </c>
    </row>
    <row r="34" spans="1:12" s="14" customFormat="1" x14ac:dyDescent="0.25">
      <c r="A34" s="15">
        <v>22</v>
      </c>
      <c r="B34" s="15" t="s">
        <v>37</v>
      </c>
      <c r="C34" s="15">
        <v>4143</v>
      </c>
      <c r="D34" s="15">
        <v>23687.017785100001</v>
      </c>
      <c r="E34" s="15">
        <v>28</v>
      </c>
      <c r="F34" s="15">
        <v>416.58</v>
      </c>
      <c r="G34" s="15">
        <f t="shared" si="0"/>
        <v>0.68</v>
      </c>
      <c r="H34" s="15">
        <f t="shared" si="1"/>
        <v>1.76</v>
      </c>
      <c r="I34" s="15">
        <v>550</v>
      </c>
      <c r="J34" s="15">
        <v>4187.1899999999996</v>
      </c>
      <c r="K34" s="15">
        <f>ROUND((E34/I34)*100,2)</f>
        <v>5.09</v>
      </c>
      <c r="L34" s="15">
        <f>ROUND((F34/J34)*100,2)</f>
        <v>9.9499999999999993</v>
      </c>
    </row>
    <row r="35" spans="1:12" s="14" customFormat="1" x14ac:dyDescent="0.25">
      <c r="A35" s="15">
        <v>23</v>
      </c>
      <c r="B35" s="15" t="s">
        <v>38</v>
      </c>
      <c r="C35" s="15">
        <v>958</v>
      </c>
      <c r="D35" s="15">
        <v>12776.96</v>
      </c>
      <c r="E35" s="15">
        <v>111</v>
      </c>
      <c r="F35" s="15">
        <v>18726.990000000002</v>
      </c>
      <c r="G35" s="15">
        <f t="shared" si="0"/>
        <v>11.59</v>
      </c>
      <c r="H35" s="15">
        <f t="shared" si="1"/>
        <v>146.57</v>
      </c>
      <c r="I35" s="15">
        <v>302</v>
      </c>
      <c r="J35" s="15">
        <v>31080.07</v>
      </c>
      <c r="K35" s="15">
        <f>ROUND((E35/I35)*100,2)</f>
        <v>36.75</v>
      </c>
      <c r="L35" s="15">
        <f>ROUND((F35/J35)*100,2)</f>
        <v>60.25</v>
      </c>
    </row>
    <row r="36" spans="1:12" s="14" customFormat="1" x14ac:dyDescent="0.25">
      <c r="A36" s="51" t="s">
        <v>32</v>
      </c>
      <c r="B36" s="52"/>
      <c r="C36" s="15">
        <f>SUM(C34:C35)</f>
        <v>5101</v>
      </c>
      <c r="D36" s="15">
        <f>SUM(D34:D35)</f>
        <v>36463.977785099996</v>
      </c>
      <c r="E36" s="15">
        <f>SUM(E34:E35)</f>
        <v>139</v>
      </c>
      <c r="F36" s="15">
        <f>SUM(F34:F35)</f>
        <v>19143.570000000003</v>
      </c>
      <c r="G36" s="15">
        <f t="shared" si="0"/>
        <v>2.72</v>
      </c>
      <c r="H36" s="15">
        <f t="shared" si="1"/>
        <v>52.5</v>
      </c>
      <c r="I36" s="15">
        <f>SUM(I34:I35)</f>
        <v>852</v>
      </c>
      <c r="J36" s="15">
        <f>SUM(J34:J35)</f>
        <v>35267.26</v>
      </c>
      <c r="K36" s="15">
        <f>SUM(K34:K35)</f>
        <v>41.84</v>
      </c>
      <c r="L36" s="15">
        <f>ROUND((E36/I36)*100,2)</f>
        <v>16.309999999999999</v>
      </c>
    </row>
    <row r="37" spans="1:12" s="14" customFormat="1" x14ac:dyDescent="0.25">
      <c r="A37" s="15">
        <v>24</v>
      </c>
      <c r="B37" s="15" t="s">
        <v>39</v>
      </c>
      <c r="C37" s="15">
        <v>2370</v>
      </c>
      <c r="D37" s="15">
        <v>32300.038003000001</v>
      </c>
      <c r="E37" s="15">
        <v>1486</v>
      </c>
      <c r="F37" s="15">
        <v>44661.94</v>
      </c>
      <c r="G37" s="15">
        <f t="shared" si="0"/>
        <v>62.7</v>
      </c>
      <c r="H37" s="15">
        <f t="shared" si="1"/>
        <v>138.27000000000001</v>
      </c>
      <c r="I37" s="15">
        <v>5812</v>
      </c>
      <c r="J37" s="15">
        <v>357705.58</v>
      </c>
      <c r="K37" s="15">
        <f t="shared" ref="K37:K57" si="5">ROUND((E37/I37)*100,2)</f>
        <v>25.57</v>
      </c>
      <c r="L37" s="15">
        <f t="shared" ref="L37:L57" si="6">ROUND((F37/J37)*100,2)</f>
        <v>12.49</v>
      </c>
    </row>
    <row r="38" spans="1:12" s="14" customFormat="1" x14ac:dyDescent="0.25">
      <c r="A38" s="15">
        <v>25</v>
      </c>
      <c r="B38" s="15" t="s">
        <v>40</v>
      </c>
      <c r="C38" s="15">
        <v>42</v>
      </c>
      <c r="D38" s="15">
        <v>1715.46</v>
      </c>
      <c r="E38" s="15">
        <v>26</v>
      </c>
      <c r="F38" s="15">
        <v>3400.54</v>
      </c>
      <c r="G38" s="15">
        <f t="shared" si="0"/>
        <v>61.9</v>
      </c>
      <c r="H38" s="15">
        <f t="shared" si="1"/>
        <v>198.23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81</v>
      </c>
      <c r="D39" s="15">
        <v>7189.23</v>
      </c>
      <c r="E39" s="15">
        <v>106</v>
      </c>
      <c r="F39" s="15">
        <v>6040.67</v>
      </c>
      <c r="G39" s="15">
        <f t="shared" si="0"/>
        <v>130.86000000000001</v>
      </c>
      <c r="H39" s="15">
        <f t="shared" si="1"/>
        <v>84.02</v>
      </c>
      <c r="I39" s="15">
        <v>645</v>
      </c>
      <c r="J39" s="15">
        <v>41427.949999999997</v>
      </c>
      <c r="K39" s="15">
        <f t="shared" si="5"/>
        <v>16.43</v>
      </c>
      <c r="L39" s="15">
        <f t="shared" si="6"/>
        <v>14.58</v>
      </c>
    </row>
    <row r="40" spans="1:12" s="14" customFormat="1" x14ac:dyDescent="0.25">
      <c r="A40" s="15">
        <v>27</v>
      </c>
      <c r="B40" s="15" t="s">
        <v>42</v>
      </c>
      <c r="C40" s="15">
        <v>293</v>
      </c>
      <c r="D40" s="15">
        <v>6225.0295569999998</v>
      </c>
      <c r="E40" s="15">
        <v>341</v>
      </c>
      <c r="F40" s="15">
        <v>4044</v>
      </c>
      <c r="G40" s="15">
        <f t="shared" si="0"/>
        <v>116.38</v>
      </c>
      <c r="H40" s="15">
        <f t="shared" si="1"/>
        <v>64.959999999999994</v>
      </c>
      <c r="I40" s="15">
        <v>1619</v>
      </c>
      <c r="J40" s="15">
        <v>22251</v>
      </c>
      <c r="K40" s="15">
        <f t="shared" si="5"/>
        <v>21.06</v>
      </c>
      <c r="L40" s="15">
        <f t="shared" si="6"/>
        <v>18.170000000000002</v>
      </c>
    </row>
    <row r="41" spans="1:12" s="14" customFormat="1" x14ac:dyDescent="0.25">
      <c r="A41" s="15">
        <v>28</v>
      </c>
      <c r="B41" s="15" t="s">
        <v>43</v>
      </c>
      <c r="C41" s="15">
        <v>83</v>
      </c>
      <c r="D41" s="15">
        <v>1523.32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406</v>
      </c>
      <c r="D42" s="15">
        <v>7971.9250000000002</v>
      </c>
      <c r="E42" s="15">
        <v>188</v>
      </c>
      <c r="F42" s="15">
        <v>20223.900000000001</v>
      </c>
      <c r="G42" s="15">
        <f t="shared" ref="G42:G68" si="7">ROUND((E42/C42)*100,2)</f>
        <v>46.31</v>
      </c>
      <c r="H42" s="15">
        <f t="shared" ref="H42:H68" si="8">ROUND((F42/D42)*100,2)</f>
        <v>253.69</v>
      </c>
      <c r="I42" s="15">
        <v>337</v>
      </c>
      <c r="J42" s="15">
        <v>24035.68</v>
      </c>
      <c r="K42" s="15">
        <f t="shared" si="5"/>
        <v>55.79</v>
      </c>
      <c r="L42" s="15">
        <f t="shared" si="6"/>
        <v>84.14</v>
      </c>
    </row>
    <row r="43" spans="1:12" s="14" customFormat="1" x14ac:dyDescent="0.25">
      <c r="A43" s="15">
        <v>30</v>
      </c>
      <c r="B43" s="15" t="s">
        <v>45</v>
      </c>
      <c r="C43" s="15">
        <v>2848</v>
      </c>
      <c r="D43" s="15">
        <v>110815.03801</v>
      </c>
      <c r="E43" s="15">
        <v>6416</v>
      </c>
      <c r="F43" s="15">
        <v>283553.27</v>
      </c>
      <c r="G43" s="15">
        <f t="shared" si="7"/>
        <v>225.28</v>
      </c>
      <c r="H43" s="15">
        <f t="shared" si="8"/>
        <v>255.88</v>
      </c>
      <c r="I43" s="15">
        <v>54957</v>
      </c>
      <c r="J43" s="15">
        <v>785097.96</v>
      </c>
      <c r="K43" s="15">
        <f t="shared" si="5"/>
        <v>11.67</v>
      </c>
      <c r="L43" s="15">
        <f t="shared" si="6"/>
        <v>36.119999999999997</v>
      </c>
    </row>
    <row r="44" spans="1:12" s="14" customFormat="1" x14ac:dyDescent="0.25">
      <c r="A44" s="15">
        <v>31</v>
      </c>
      <c r="B44" s="15" t="s">
        <v>46</v>
      </c>
      <c r="C44" s="15">
        <v>5923</v>
      </c>
      <c r="D44" s="15">
        <v>83907.98</v>
      </c>
      <c r="E44" s="15">
        <v>3271</v>
      </c>
      <c r="F44" s="15">
        <v>228244.76</v>
      </c>
      <c r="G44" s="15">
        <f t="shared" si="7"/>
        <v>55.23</v>
      </c>
      <c r="H44" s="15">
        <f t="shared" si="8"/>
        <v>272.02</v>
      </c>
      <c r="I44" s="15">
        <v>20450</v>
      </c>
      <c r="J44" s="15">
        <v>426056.5</v>
      </c>
      <c r="K44" s="15">
        <f t="shared" si="5"/>
        <v>16</v>
      </c>
      <c r="L44" s="15">
        <f t="shared" si="6"/>
        <v>53.57</v>
      </c>
    </row>
    <row r="45" spans="1:12" s="14" customFormat="1" x14ac:dyDescent="0.25">
      <c r="A45" s="15">
        <v>32</v>
      </c>
      <c r="B45" s="15" t="s">
        <v>47</v>
      </c>
      <c r="C45" s="15">
        <v>1148</v>
      </c>
      <c r="D45" s="15">
        <v>28023.349339290002</v>
      </c>
      <c r="E45" s="15">
        <v>558</v>
      </c>
      <c r="F45" s="15">
        <v>20968.900000000001</v>
      </c>
      <c r="G45" s="15">
        <f t="shared" si="7"/>
        <v>48.61</v>
      </c>
      <c r="H45" s="15">
        <f t="shared" si="8"/>
        <v>74.83</v>
      </c>
      <c r="I45" s="15">
        <v>1247</v>
      </c>
      <c r="J45" s="15">
        <v>49513.73</v>
      </c>
      <c r="K45" s="15">
        <f t="shared" si="5"/>
        <v>44.75</v>
      </c>
      <c r="L45" s="15">
        <f t="shared" si="6"/>
        <v>42.35</v>
      </c>
    </row>
    <row r="46" spans="1:12" s="14" customFormat="1" x14ac:dyDescent="0.25">
      <c r="A46" s="15">
        <v>33</v>
      </c>
      <c r="B46" s="15" t="s">
        <v>48</v>
      </c>
      <c r="C46" s="15">
        <v>22</v>
      </c>
      <c r="D46" s="15">
        <v>481.5</v>
      </c>
      <c r="E46" s="15">
        <v>122</v>
      </c>
      <c r="F46" s="15">
        <v>3693.57</v>
      </c>
      <c r="G46" s="15">
        <f t="shared" si="7"/>
        <v>554.54999999999995</v>
      </c>
      <c r="H46" s="15">
        <f t="shared" si="8"/>
        <v>767.1</v>
      </c>
      <c r="I46" s="15">
        <v>579</v>
      </c>
      <c r="J46" s="15">
        <v>21594.45</v>
      </c>
      <c r="K46" s="15">
        <f t="shared" si="5"/>
        <v>21.07</v>
      </c>
      <c r="L46" s="15">
        <f t="shared" si="6"/>
        <v>17.100000000000001</v>
      </c>
    </row>
    <row r="47" spans="1:12" s="14" customFormat="1" x14ac:dyDescent="0.25">
      <c r="A47" s="15">
        <v>34</v>
      </c>
      <c r="B47" s="15" t="s">
        <v>49</v>
      </c>
      <c r="C47" s="15">
        <v>320</v>
      </c>
      <c r="D47" s="15">
        <v>17977.278663599998</v>
      </c>
      <c r="E47" s="15">
        <v>1580</v>
      </c>
      <c r="F47" s="15">
        <v>71613.59</v>
      </c>
      <c r="G47" s="15">
        <f t="shared" si="7"/>
        <v>493.75</v>
      </c>
      <c r="H47" s="15">
        <f t="shared" si="8"/>
        <v>398.36</v>
      </c>
      <c r="I47" s="15">
        <v>8047</v>
      </c>
      <c r="J47" s="15">
        <v>95956.96</v>
      </c>
      <c r="K47" s="15">
        <f t="shared" si="5"/>
        <v>19.63</v>
      </c>
      <c r="L47" s="15">
        <f t="shared" si="6"/>
        <v>74.63</v>
      </c>
    </row>
    <row r="48" spans="1:12" s="14" customFormat="1" x14ac:dyDescent="0.25">
      <c r="A48" s="15">
        <v>35</v>
      </c>
      <c r="B48" s="15" t="s">
        <v>50</v>
      </c>
      <c r="C48" s="15">
        <v>100</v>
      </c>
      <c r="D48" s="15">
        <v>4231.29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55</v>
      </c>
      <c r="J48" s="15">
        <v>1922.24</v>
      </c>
      <c r="K48" s="15">
        <f t="shared" si="5"/>
        <v>0</v>
      </c>
      <c r="L48" s="15">
        <f t="shared" si="6"/>
        <v>0</v>
      </c>
    </row>
    <row r="49" spans="1:12" s="14" customFormat="1" x14ac:dyDescent="0.25">
      <c r="A49" s="15">
        <v>36</v>
      </c>
      <c r="B49" s="15" t="s">
        <v>51</v>
      </c>
      <c r="C49" s="15">
        <v>44</v>
      </c>
      <c r="D49" s="15">
        <v>1559.23</v>
      </c>
      <c r="E49" s="15">
        <v>7</v>
      </c>
      <c r="F49" s="15">
        <v>191</v>
      </c>
      <c r="G49" s="15">
        <f t="shared" si="7"/>
        <v>15.91</v>
      </c>
      <c r="H49" s="15">
        <f t="shared" si="8"/>
        <v>12.25</v>
      </c>
      <c r="I49" s="15">
        <v>175</v>
      </c>
      <c r="J49" s="15">
        <v>9346.2800000000007</v>
      </c>
      <c r="K49" s="15">
        <f t="shared" si="5"/>
        <v>4</v>
      </c>
      <c r="L49" s="15">
        <f t="shared" si="6"/>
        <v>2.04</v>
      </c>
    </row>
    <row r="50" spans="1:12" s="14" customFormat="1" x14ac:dyDescent="0.25">
      <c r="A50" s="15">
        <v>37</v>
      </c>
      <c r="B50" s="15" t="s">
        <v>52</v>
      </c>
      <c r="C50" s="15">
        <v>221</v>
      </c>
      <c r="D50" s="15">
        <v>2737.0097747999998</v>
      </c>
      <c r="E50" s="15">
        <v>318</v>
      </c>
      <c r="F50" s="15">
        <v>21640.76</v>
      </c>
      <c r="G50" s="15">
        <f t="shared" si="7"/>
        <v>143.88999999999999</v>
      </c>
      <c r="H50" s="15">
        <f t="shared" si="8"/>
        <v>790.67</v>
      </c>
      <c r="I50" s="15">
        <v>361</v>
      </c>
      <c r="J50" s="15">
        <v>24100</v>
      </c>
      <c r="K50" s="15">
        <f t="shared" si="5"/>
        <v>88.09</v>
      </c>
      <c r="L50" s="15">
        <f t="shared" si="6"/>
        <v>89.8</v>
      </c>
    </row>
    <row r="51" spans="1:12" s="14" customFormat="1" x14ac:dyDescent="0.25">
      <c r="A51" s="15">
        <v>38</v>
      </c>
      <c r="B51" s="15" t="s">
        <v>53</v>
      </c>
      <c r="C51" s="15">
        <v>813</v>
      </c>
      <c r="D51" s="15">
        <v>34324.019782299998</v>
      </c>
      <c r="E51" s="15">
        <v>9024</v>
      </c>
      <c r="F51" s="15">
        <v>108119.59</v>
      </c>
      <c r="G51" s="15">
        <f t="shared" si="7"/>
        <v>1109.96</v>
      </c>
      <c r="H51" s="15">
        <f t="shared" si="8"/>
        <v>315</v>
      </c>
      <c r="I51" s="15">
        <v>14088</v>
      </c>
      <c r="J51" s="15">
        <v>384848.13</v>
      </c>
      <c r="K51" s="15">
        <f t="shared" si="5"/>
        <v>64.05</v>
      </c>
      <c r="L51" s="15">
        <f t="shared" si="6"/>
        <v>28.09</v>
      </c>
    </row>
    <row r="52" spans="1:12" s="14" customFormat="1" x14ac:dyDescent="0.25">
      <c r="A52" s="15">
        <v>39</v>
      </c>
      <c r="B52" s="15" t="s">
        <v>54</v>
      </c>
      <c r="C52" s="15">
        <v>87</v>
      </c>
      <c r="D52" s="15">
        <v>2126.3097747699999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39</v>
      </c>
      <c r="J52" s="15">
        <v>2887.77</v>
      </c>
      <c r="K52" s="15">
        <f t="shared" si="5"/>
        <v>0</v>
      </c>
      <c r="L52" s="15">
        <f t="shared" si="6"/>
        <v>0</v>
      </c>
    </row>
    <row r="53" spans="1:12" s="14" customFormat="1" x14ac:dyDescent="0.25">
      <c r="A53" s="15">
        <v>40</v>
      </c>
      <c r="B53" s="15" t="s">
        <v>55</v>
      </c>
      <c r="C53" s="15">
        <v>171</v>
      </c>
      <c r="D53" s="15">
        <v>11475.38</v>
      </c>
      <c r="E53" s="15">
        <v>306</v>
      </c>
      <c r="F53" s="15">
        <v>11947.1</v>
      </c>
      <c r="G53" s="15">
        <f t="shared" si="7"/>
        <v>178.95</v>
      </c>
      <c r="H53" s="15">
        <f t="shared" si="8"/>
        <v>104.11</v>
      </c>
      <c r="I53" s="15">
        <v>1116</v>
      </c>
      <c r="J53" s="15">
        <v>26067.09</v>
      </c>
      <c r="K53" s="15">
        <f t="shared" si="5"/>
        <v>27.42</v>
      </c>
      <c r="L53" s="15">
        <f t="shared" si="6"/>
        <v>45.83</v>
      </c>
    </row>
    <row r="54" spans="1:12" s="14" customFormat="1" x14ac:dyDescent="0.25">
      <c r="A54" s="15">
        <v>41</v>
      </c>
      <c r="B54" s="15" t="s">
        <v>56</v>
      </c>
      <c r="C54" s="15">
        <v>74</v>
      </c>
      <c r="D54" s="15">
        <v>995.00977477000004</v>
      </c>
      <c r="E54" s="15">
        <v>23</v>
      </c>
      <c r="F54" s="15">
        <v>2585.17</v>
      </c>
      <c r="G54" s="15">
        <f t="shared" si="7"/>
        <v>31.08</v>
      </c>
      <c r="H54" s="15">
        <f t="shared" si="8"/>
        <v>259.81</v>
      </c>
      <c r="I54" s="15">
        <v>521</v>
      </c>
      <c r="J54" s="15">
        <v>46498.99</v>
      </c>
      <c r="K54" s="15">
        <f t="shared" si="5"/>
        <v>4.41</v>
      </c>
      <c r="L54" s="15">
        <f t="shared" si="6"/>
        <v>5.56</v>
      </c>
    </row>
    <row r="55" spans="1:12" s="14" customFormat="1" x14ac:dyDescent="0.25">
      <c r="A55" s="15">
        <v>42</v>
      </c>
      <c r="B55" s="15" t="s">
        <v>57</v>
      </c>
      <c r="C55" s="15">
        <v>76</v>
      </c>
      <c r="D55" s="15">
        <v>2462.23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4792</v>
      </c>
      <c r="D56" s="15">
        <v>37014.839564529997</v>
      </c>
      <c r="E56" s="15">
        <v>1904</v>
      </c>
      <c r="F56" s="15">
        <v>149990.89000000001</v>
      </c>
      <c r="G56" s="15">
        <f t="shared" si="7"/>
        <v>39.729999999999997</v>
      </c>
      <c r="H56" s="15">
        <f t="shared" si="8"/>
        <v>405.22</v>
      </c>
      <c r="I56" s="15">
        <v>10560</v>
      </c>
      <c r="J56" s="15">
        <v>220044.56</v>
      </c>
      <c r="K56" s="15">
        <f t="shared" si="5"/>
        <v>18.03</v>
      </c>
      <c r="L56" s="15">
        <f t="shared" si="6"/>
        <v>68.16</v>
      </c>
    </row>
    <row r="57" spans="1:12" s="14" customFormat="1" x14ac:dyDescent="0.25">
      <c r="A57" s="15">
        <v>44</v>
      </c>
      <c r="B57" s="15" t="s">
        <v>59</v>
      </c>
      <c r="C57" s="15">
        <v>1324</v>
      </c>
      <c r="D57" s="15">
        <v>4373.8195495299997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21238</v>
      </c>
      <c r="D58" s="15">
        <f>SUM(D37:D57)</f>
        <v>399429.28679358988</v>
      </c>
      <c r="E58" s="15">
        <f>SUM(E37:E57)</f>
        <v>25676</v>
      </c>
      <c r="F58" s="15">
        <f>SUM(F37:F57)</f>
        <v>980919.65</v>
      </c>
      <c r="G58" s="15">
        <f t="shared" si="7"/>
        <v>120.9</v>
      </c>
      <c r="H58" s="15">
        <f t="shared" si="8"/>
        <v>245.58</v>
      </c>
      <c r="I58" s="15">
        <f>SUM(I37:I57)</f>
        <v>120608</v>
      </c>
      <c r="J58" s="15">
        <f>SUM(J37:J57)</f>
        <v>2539354.87</v>
      </c>
      <c r="K58" s="15" t="e">
        <f>SUM(K37:K57)</f>
        <v>#DIV/0!</v>
      </c>
      <c r="L58" s="15">
        <f>ROUND((E58/I58)*100,2)</f>
        <v>21.29</v>
      </c>
    </row>
    <row r="59" spans="1:12" s="14" customFormat="1" x14ac:dyDescent="0.25">
      <c r="A59" s="15">
        <v>45</v>
      </c>
      <c r="B59" s="15" t="s">
        <v>60</v>
      </c>
      <c r="C59" s="15">
        <v>547</v>
      </c>
      <c r="D59" s="15">
        <v>1950.2</v>
      </c>
      <c r="E59" s="15">
        <v>434</v>
      </c>
      <c r="F59" s="15">
        <v>4078</v>
      </c>
      <c r="G59" s="15">
        <f t="shared" si="7"/>
        <v>79.34</v>
      </c>
      <c r="H59" s="15">
        <f t="shared" si="8"/>
        <v>209.11</v>
      </c>
      <c r="I59" s="15">
        <v>1394</v>
      </c>
      <c r="J59" s="15">
        <v>10303</v>
      </c>
      <c r="K59" s="15">
        <f t="shared" ref="K59:L64" si="9">ROUND((E59/I59)*100,2)</f>
        <v>31.13</v>
      </c>
      <c r="L59" s="15">
        <f t="shared" si="9"/>
        <v>39.58</v>
      </c>
    </row>
    <row r="60" spans="1:12" s="14" customFormat="1" x14ac:dyDescent="0.25">
      <c r="A60" s="15">
        <v>46</v>
      </c>
      <c r="B60" s="15" t="s">
        <v>61</v>
      </c>
      <c r="C60" s="15">
        <v>6</v>
      </c>
      <c r="D60" s="15">
        <v>983</v>
      </c>
      <c r="E60" s="15">
        <v>1</v>
      </c>
      <c r="F60" s="15">
        <v>22.75</v>
      </c>
      <c r="G60" s="15">
        <f t="shared" si="7"/>
        <v>16.670000000000002</v>
      </c>
      <c r="H60" s="15">
        <f t="shared" si="8"/>
        <v>2.31</v>
      </c>
      <c r="I60" s="15">
        <v>6</v>
      </c>
      <c r="J60" s="15">
        <v>49.65</v>
      </c>
      <c r="K60" s="15">
        <f t="shared" si="9"/>
        <v>16.670000000000002</v>
      </c>
      <c r="L60" s="15">
        <f t="shared" si="9"/>
        <v>45.82</v>
      </c>
    </row>
    <row r="61" spans="1:12" s="14" customFormat="1" x14ac:dyDescent="0.25">
      <c r="A61" s="15">
        <v>47</v>
      </c>
      <c r="B61" s="15" t="s">
        <v>62</v>
      </c>
      <c r="C61" s="15">
        <v>7</v>
      </c>
      <c r="D61" s="15">
        <v>812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37</v>
      </c>
      <c r="J61" s="15">
        <v>1002</v>
      </c>
      <c r="K61" s="15">
        <f t="shared" si="9"/>
        <v>0</v>
      </c>
      <c r="L61" s="15">
        <f t="shared" si="9"/>
        <v>0</v>
      </c>
    </row>
    <row r="62" spans="1:12" s="14" customFormat="1" x14ac:dyDescent="0.25">
      <c r="A62" s="15">
        <v>48</v>
      </c>
      <c r="B62" s="15" t="s">
        <v>63</v>
      </c>
      <c r="C62" s="15">
        <v>2713</v>
      </c>
      <c r="D62" s="15">
        <v>12451.53</v>
      </c>
      <c r="E62" s="15">
        <v>928</v>
      </c>
      <c r="F62" s="15">
        <v>7347.19</v>
      </c>
      <c r="G62" s="15">
        <f t="shared" si="7"/>
        <v>34.21</v>
      </c>
      <c r="H62" s="15">
        <f t="shared" si="8"/>
        <v>59.01</v>
      </c>
      <c r="I62" s="15">
        <v>3789</v>
      </c>
      <c r="J62" s="15">
        <v>35177.980000000003</v>
      </c>
      <c r="K62" s="15">
        <f t="shared" si="9"/>
        <v>24.49</v>
      </c>
      <c r="L62" s="15">
        <f t="shared" si="9"/>
        <v>20.89</v>
      </c>
    </row>
    <row r="63" spans="1:12" s="14" customFormat="1" x14ac:dyDescent="0.25">
      <c r="A63" s="15">
        <v>49</v>
      </c>
      <c r="B63" s="15" t="s">
        <v>64</v>
      </c>
      <c r="C63" s="15">
        <v>5</v>
      </c>
      <c r="D63" s="15">
        <v>427.65</v>
      </c>
      <c r="E63" s="15">
        <v>0</v>
      </c>
      <c r="F63" s="15">
        <v>0</v>
      </c>
      <c r="G63" s="15">
        <f t="shared" si="7"/>
        <v>0</v>
      </c>
      <c r="H63" s="15">
        <f t="shared" si="8"/>
        <v>0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265</v>
      </c>
      <c r="D64" s="15">
        <v>68.400000000000006</v>
      </c>
      <c r="E64" s="15">
        <v>0</v>
      </c>
      <c r="F64" s="15">
        <v>0</v>
      </c>
      <c r="G64" s="15">
        <f t="shared" si="7"/>
        <v>0</v>
      </c>
      <c r="H64" s="15">
        <f t="shared" si="8"/>
        <v>0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3543</v>
      </c>
      <c r="D65" s="15">
        <f>SUM(D59:D64)</f>
        <v>16692.780000000002</v>
      </c>
      <c r="E65" s="15">
        <f>SUM(E59:E64)</f>
        <v>1363</v>
      </c>
      <c r="F65" s="15">
        <f>SUM(F59:F64)</f>
        <v>11447.939999999999</v>
      </c>
      <c r="G65" s="15">
        <f t="shared" si="7"/>
        <v>38.47</v>
      </c>
      <c r="H65" s="15">
        <f t="shared" si="8"/>
        <v>68.58</v>
      </c>
      <c r="I65" s="15">
        <f>SUM(I59:I64)</f>
        <v>5226</v>
      </c>
      <c r="J65" s="15">
        <f>SUM(J59:J64)</f>
        <v>46532.630000000005</v>
      </c>
      <c r="K65" s="15" t="e">
        <f>SUM(K59:K64)</f>
        <v>#DIV/0!</v>
      </c>
      <c r="L65" s="15">
        <f>ROUND((E65/I65)*100,2)</f>
        <v>26.08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92991</v>
      </c>
      <c r="D68" s="15">
        <f>SUM(D27+D29+D33+D36+D58+D65+D67)</f>
        <v>1380202.9621731099</v>
      </c>
      <c r="E68" s="15">
        <f>SUM(E27+E29+E33+E36+E58+E65+E67)</f>
        <v>50309</v>
      </c>
      <c r="F68" s="15">
        <f>SUM(F27+F29+F33+F36+F58+F65+F67)</f>
        <v>2024179.39</v>
      </c>
      <c r="G68" s="15">
        <f t="shared" si="7"/>
        <v>54.1</v>
      </c>
      <c r="H68" s="15">
        <f t="shared" si="8"/>
        <v>146.66</v>
      </c>
      <c r="I68" s="15">
        <f>SUM(I27+I29+I33+I36+I58+I65+I67)</f>
        <v>199946</v>
      </c>
      <c r="J68" s="15">
        <f>SUM(J27+J29+J33+J36+J58+J65+J67)</f>
        <v>4985941.919999999</v>
      </c>
      <c r="K68" s="15" t="e">
        <f>SUM(K27+K29+K33+K36+K58+K65+K67)</f>
        <v>#DIV/0!</v>
      </c>
      <c r="L68" s="15">
        <f>ROUND((E68/I68)*100,2)</f>
        <v>25.16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2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263</v>
      </c>
      <c r="D10" s="15">
        <v>4902.4399999999996</v>
      </c>
      <c r="E10" s="15">
        <v>3</v>
      </c>
      <c r="F10" s="15">
        <v>779.07</v>
      </c>
      <c r="G10" s="15">
        <f t="shared" ref="G10:G41" si="0">ROUND((E10/C10)*100,2)</f>
        <v>1.1399999999999999</v>
      </c>
      <c r="H10" s="15">
        <f t="shared" ref="H10:H41" si="1">ROUND((F10/D10)*100,2)</f>
        <v>15.89</v>
      </c>
      <c r="I10" s="15">
        <v>28</v>
      </c>
      <c r="J10" s="15">
        <v>5515.21</v>
      </c>
      <c r="K10" s="15">
        <f t="shared" ref="K10:K26" si="2">ROUND((E10/I10)*100,2)</f>
        <v>10.71</v>
      </c>
      <c r="L10" s="15">
        <f t="shared" ref="L10:L26" si="3">ROUND((F10/J10)*100,2)</f>
        <v>14.13</v>
      </c>
    </row>
    <row r="11" spans="1:12" s="14" customFormat="1" x14ac:dyDescent="0.25">
      <c r="A11" s="15">
        <v>2</v>
      </c>
      <c r="B11" s="15" t="s">
        <v>16</v>
      </c>
      <c r="C11" s="15">
        <v>162</v>
      </c>
      <c r="D11" s="15">
        <v>5601</v>
      </c>
      <c r="E11" s="15">
        <v>100</v>
      </c>
      <c r="F11" s="15">
        <v>10749.37</v>
      </c>
      <c r="G11" s="15">
        <f t="shared" si="0"/>
        <v>61.73</v>
      </c>
      <c r="H11" s="15">
        <f t="shared" si="1"/>
        <v>191.92</v>
      </c>
      <c r="I11" s="15">
        <v>235</v>
      </c>
      <c r="J11" s="15">
        <v>27726.7</v>
      </c>
      <c r="K11" s="15">
        <f t="shared" si="2"/>
        <v>42.55</v>
      </c>
      <c r="L11" s="15">
        <f t="shared" si="3"/>
        <v>38.770000000000003</v>
      </c>
    </row>
    <row r="12" spans="1:12" s="14" customFormat="1" x14ac:dyDescent="0.25">
      <c r="A12" s="15">
        <v>3</v>
      </c>
      <c r="B12" s="15" t="s">
        <v>17</v>
      </c>
      <c r="C12" s="15">
        <v>15824</v>
      </c>
      <c r="D12" s="15">
        <v>173428.74</v>
      </c>
      <c r="E12" s="15">
        <v>884</v>
      </c>
      <c r="F12" s="15">
        <v>40781.83</v>
      </c>
      <c r="G12" s="15">
        <f t="shared" si="0"/>
        <v>5.59</v>
      </c>
      <c r="H12" s="15">
        <f t="shared" si="1"/>
        <v>23.52</v>
      </c>
      <c r="I12" s="15">
        <v>1878</v>
      </c>
      <c r="J12" s="15">
        <v>279727.02</v>
      </c>
      <c r="K12" s="15">
        <f t="shared" si="2"/>
        <v>47.07</v>
      </c>
      <c r="L12" s="15">
        <f t="shared" si="3"/>
        <v>14.58</v>
      </c>
    </row>
    <row r="13" spans="1:12" s="14" customFormat="1" x14ac:dyDescent="0.25">
      <c r="A13" s="15">
        <v>4</v>
      </c>
      <c r="B13" s="15" t="s">
        <v>18</v>
      </c>
      <c r="C13" s="15">
        <v>3234</v>
      </c>
      <c r="D13" s="15">
        <v>50870.03</v>
      </c>
      <c r="E13" s="15">
        <v>1806</v>
      </c>
      <c r="F13" s="15">
        <v>22870</v>
      </c>
      <c r="G13" s="15">
        <f t="shared" si="0"/>
        <v>55.84</v>
      </c>
      <c r="H13" s="15">
        <f t="shared" si="1"/>
        <v>44.96</v>
      </c>
      <c r="I13" s="15">
        <v>447</v>
      </c>
      <c r="J13" s="15">
        <v>54621.5</v>
      </c>
      <c r="K13" s="15">
        <f t="shared" si="2"/>
        <v>404.03</v>
      </c>
      <c r="L13" s="15">
        <f t="shared" si="3"/>
        <v>41.87</v>
      </c>
    </row>
    <row r="14" spans="1:12" s="14" customFormat="1" x14ac:dyDescent="0.25">
      <c r="A14" s="15">
        <v>5</v>
      </c>
      <c r="B14" s="15" t="s">
        <v>19</v>
      </c>
      <c r="C14" s="15">
        <v>376</v>
      </c>
      <c r="D14" s="15">
        <v>7180</v>
      </c>
      <c r="E14" s="15">
        <v>2169</v>
      </c>
      <c r="F14" s="15">
        <v>1918</v>
      </c>
      <c r="G14" s="15">
        <f t="shared" si="0"/>
        <v>576.86</v>
      </c>
      <c r="H14" s="15">
        <f t="shared" si="1"/>
        <v>26.71</v>
      </c>
      <c r="I14" s="15">
        <v>36</v>
      </c>
      <c r="J14" s="15">
        <v>6886</v>
      </c>
      <c r="K14" s="15">
        <f t="shared" si="2"/>
        <v>6025</v>
      </c>
      <c r="L14" s="15">
        <f t="shared" si="3"/>
        <v>27.85</v>
      </c>
    </row>
    <row r="15" spans="1:12" s="14" customFormat="1" x14ac:dyDescent="0.25">
      <c r="A15" s="15">
        <v>6</v>
      </c>
      <c r="B15" s="15" t="s">
        <v>20</v>
      </c>
      <c r="C15" s="15">
        <v>317</v>
      </c>
      <c r="D15" s="15">
        <v>19956</v>
      </c>
      <c r="E15" s="15">
        <v>243</v>
      </c>
      <c r="F15" s="15">
        <v>3842.27</v>
      </c>
      <c r="G15" s="15">
        <f t="shared" si="0"/>
        <v>76.66</v>
      </c>
      <c r="H15" s="15">
        <f t="shared" si="1"/>
        <v>19.25</v>
      </c>
      <c r="I15" s="15">
        <v>352</v>
      </c>
      <c r="J15" s="15">
        <v>67288.149999999994</v>
      </c>
      <c r="K15" s="15">
        <f t="shared" si="2"/>
        <v>69.03</v>
      </c>
      <c r="L15" s="15">
        <f t="shared" si="3"/>
        <v>5.71</v>
      </c>
    </row>
    <row r="16" spans="1:12" s="14" customFormat="1" x14ac:dyDescent="0.25">
      <c r="A16" s="15">
        <v>7</v>
      </c>
      <c r="B16" s="15" t="s">
        <v>21</v>
      </c>
      <c r="C16" s="15">
        <v>2909</v>
      </c>
      <c r="D16" s="15">
        <v>58982.13</v>
      </c>
      <c r="E16" s="15">
        <v>1004</v>
      </c>
      <c r="F16" s="15">
        <v>26834.59</v>
      </c>
      <c r="G16" s="15">
        <f t="shared" si="0"/>
        <v>34.51</v>
      </c>
      <c r="H16" s="15">
        <f t="shared" si="1"/>
        <v>45.5</v>
      </c>
      <c r="I16" s="15">
        <v>200</v>
      </c>
      <c r="J16" s="15">
        <v>31659.64</v>
      </c>
      <c r="K16" s="15">
        <f t="shared" si="2"/>
        <v>502</v>
      </c>
      <c r="L16" s="15">
        <f t="shared" si="3"/>
        <v>84.76</v>
      </c>
    </row>
    <row r="17" spans="1:12" s="14" customFormat="1" x14ac:dyDescent="0.25">
      <c r="A17" s="15">
        <v>8</v>
      </c>
      <c r="B17" s="15" t="s">
        <v>22</v>
      </c>
      <c r="C17" s="15">
        <v>1612</v>
      </c>
      <c r="D17" s="15">
        <v>16231.27</v>
      </c>
      <c r="E17" s="15">
        <v>23</v>
      </c>
      <c r="F17" s="15">
        <v>1502.39</v>
      </c>
      <c r="G17" s="15">
        <f t="shared" si="0"/>
        <v>1.43</v>
      </c>
      <c r="H17" s="15">
        <f t="shared" si="1"/>
        <v>9.26</v>
      </c>
      <c r="I17" s="15">
        <v>184</v>
      </c>
      <c r="J17" s="15">
        <v>21540.14</v>
      </c>
      <c r="K17" s="15">
        <f t="shared" si="2"/>
        <v>12.5</v>
      </c>
      <c r="L17" s="15">
        <f t="shared" si="3"/>
        <v>6.97</v>
      </c>
    </row>
    <row r="18" spans="1:12" s="14" customFormat="1" x14ac:dyDescent="0.25">
      <c r="A18" s="15">
        <v>9</v>
      </c>
      <c r="B18" s="15" t="s">
        <v>23</v>
      </c>
      <c r="C18" s="15">
        <v>223</v>
      </c>
      <c r="D18" s="15">
        <v>11125.4</v>
      </c>
      <c r="E18" s="15">
        <v>17</v>
      </c>
      <c r="F18" s="15">
        <v>2571</v>
      </c>
      <c r="G18" s="15">
        <f t="shared" si="0"/>
        <v>7.62</v>
      </c>
      <c r="H18" s="15">
        <f t="shared" si="1"/>
        <v>23.11</v>
      </c>
      <c r="I18" s="15">
        <v>78</v>
      </c>
      <c r="J18" s="15">
        <v>19901.099999999999</v>
      </c>
      <c r="K18" s="15">
        <f t="shared" si="2"/>
        <v>21.79</v>
      </c>
      <c r="L18" s="15">
        <f t="shared" si="3"/>
        <v>12.92</v>
      </c>
    </row>
    <row r="19" spans="1:12" s="14" customFormat="1" x14ac:dyDescent="0.25">
      <c r="A19" s="15">
        <v>10</v>
      </c>
      <c r="B19" s="15" t="s">
        <v>24</v>
      </c>
      <c r="C19" s="15">
        <v>1026</v>
      </c>
      <c r="D19" s="15">
        <v>14916</v>
      </c>
      <c r="E19" s="15">
        <v>12</v>
      </c>
      <c r="F19" s="15">
        <v>606</v>
      </c>
      <c r="G19" s="15">
        <f t="shared" si="0"/>
        <v>1.17</v>
      </c>
      <c r="H19" s="15">
        <f t="shared" si="1"/>
        <v>4.0599999999999996</v>
      </c>
      <c r="I19" s="15">
        <v>97</v>
      </c>
      <c r="J19" s="15">
        <v>28443</v>
      </c>
      <c r="K19" s="15">
        <f t="shared" si="2"/>
        <v>12.37</v>
      </c>
      <c r="L19" s="15">
        <f t="shared" si="3"/>
        <v>2.13</v>
      </c>
    </row>
    <row r="20" spans="1:12" s="14" customFormat="1" x14ac:dyDescent="0.25">
      <c r="A20" s="15">
        <v>11</v>
      </c>
      <c r="B20" s="15" t="s">
        <v>25</v>
      </c>
      <c r="C20" s="15">
        <v>2800</v>
      </c>
      <c r="D20" s="15">
        <v>57415.26</v>
      </c>
      <c r="E20" s="15">
        <v>97</v>
      </c>
      <c r="F20" s="15">
        <v>31840.39</v>
      </c>
      <c r="G20" s="15">
        <f t="shared" si="0"/>
        <v>3.46</v>
      </c>
      <c r="H20" s="15">
        <f t="shared" si="1"/>
        <v>55.46</v>
      </c>
      <c r="I20" s="15">
        <v>165</v>
      </c>
      <c r="J20" s="15">
        <v>44867.19</v>
      </c>
      <c r="K20" s="15">
        <f t="shared" si="2"/>
        <v>58.79</v>
      </c>
      <c r="L20" s="15">
        <f t="shared" si="3"/>
        <v>70.97</v>
      </c>
    </row>
    <row r="21" spans="1:12" s="14" customFormat="1" x14ac:dyDescent="0.25">
      <c r="A21" s="15">
        <v>12</v>
      </c>
      <c r="B21" s="15" t="s">
        <v>26</v>
      </c>
      <c r="C21" s="15">
        <v>214</v>
      </c>
      <c r="D21" s="15">
        <v>1505.4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702</v>
      </c>
      <c r="D22" s="15">
        <v>17354.8</v>
      </c>
      <c r="E22" s="15">
        <v>11</v>
      </c>
      <c r="F22" s="15">
        <v>51451.26</v>
      </c>
      <c r="G22" s="15">
        <f t="shared" si="0"/>
        <v>1.57</v>
      </c>
      <c r="H22" s="15">
        <f t="shared" si="1"/>
        <v>296.47000000000003</v>
      </c>
      <c r="I22" s="15">
        <v>147</v>
      </c>
      <c r="J22" s="15">
        <v>27085.97</v>
      </c>
      <c r="K22" s="15">
        <f t="shared" si="2"/>
        <v>7.48</v>
      </c>
      <c r="L22" s="15">
        <f t="shared" si="3"/>
        <v>189.96</v>
      </c>
    </row>
    <row r="23" spans="1:12" s="14" customFormat="1" x14ac:dyDescent="0.25">
      <c r="A23" s="15">
        <v>14</v>
      </c>
      <c r="B23" s="15" t="s">
        <v>28</v>
      </c>
      <c r="C23" s="15">
        <v>540</v>
      </c>
      <c r="D23" s="15">
        <v>17574</v>
      </c>
      <c r="E23" s="15">
        <v>33</v>
      </c>
      <c r="F23" s="15">
        <v>1985</v>
      </c>
      <c r="G23" s="15">
        <f t="shared" si="0"/>
        <v>6.11</v>
      </c>
      <c r="H23" s="15">
        <f t="shared" si="1"/>
        <v>11.3</v>
      </c>
      <c r="I23" s="15">
        <v>71</v>
      </c>
      <c r="J23" s="15">
        <v>7323.18</v>
      </c>
      <c r="K23" s="15">
        <f t="shared" si="2"/>
        <v>46.48</v>
      </c>
      <c r="L23" s="15">
        <f t="shared" si="3"/>
        <v>27.11</v>
      </c>
    </row>
    <row r="24" spans="1:12" s="14" customFormat="1" x14ac:dyDescent="0.25">
      <c r="A24" s="15">
        <v>15</v>
      </c>
      <c r="B24" s="15" t="s">
        <v>29</v>
      </c>
      <c r="C24" s="15">
        <v>2167</v>
      </c>
      <c r="D24" s="15">
        <v>46280.28</v>
      </c>
      <c r="E24" s="15">
        <v>164</v>
      </c>
      <c r="F24" s="15">
        <v>7840.14</v>
      </c>
      <c r="G24" s="15">
        <f t="shared" si="0"/>
        <v>7.57</v>
      </c>
      <c r="H24" s="15">
        <f t="shared" si="1"/>
        <v>16.940000000000001</v>
      </c>
      <c r="I24" s="15">
        <v>392</v>
      </c>
      <c r="J24" s="15">
        <v>91818.95</v>
      </c>
      <c r="K24" s="15">
        <f t="shared" si="2"/>
        <v>41.84</v>
      </c>
      <c r="L24" s="15">
        <f t="shared" si="3"/>
        <v>8.5399999999999991</v>
      </c>
    </row>
    <row r="25" spans="1:12" s="14" customFormat="1" x14ac:dyDescent="0.25">
      <c r="A25" s="15">
        <v>16</v>
      </c>
      <c r="B25" s="15" t="s">
        <v>30</v>
      </c>
      <c r="C25" s="15">
        <v>230</v>
      </c>
      <c r="D25" s="15">
        <v>1745.5</v>
      </c>
      <c r="E25" s="15">
        <v>23</v>
      </c>
      <c r="F25" s="15">
        <v>465.33</v>
      </c>
      <c r="G25" s="15">
        <f t="shared" si="0"/>
        <v>10</v>
      </c>
      <c r="H25" s="15">
        <f t="shared" si="1"/>
        <v>26.66</v>
      </c>
      <c r="I25" s="15">
        <v>27</v>
      </c>
      <c r="J25" s="15">
        <v>471.18</v>
      </c>
      <c r="K25" s="15">
        <f t="shared" si="2"/>
        <v>85.19</v>
      </c>
      <c r="L25" s="15">
        <f t="shared" si="3"/>
        <v>98.76</v>
      </c>
    </row>
    <row r="26" spans="1:12" s="14" customFormat="1" x14ac:dyDescent="0.25">
      <c r="A26" s="15">
        <v>17</v>
      </c>
      <c r="B26" s="15" t="s">
        <v>31</v>
      </c>
      <c r="C26" s="15">
        <v>458</v>
      </c>
      <c r="D26" s="15">
        <v>9994.6</v>
      </c>
      <c r="E26" s="15">
        <v>33</v>
      </c>
      <c r="F26" s="15">
        <v>2903.56</v>
      </c>
      <c r="G26" s="15">
        <f t="shared" si="0"/>
        <v>7.21</v>
      </c>
      <c r="H26" s="15">
        <f t="shared" si="1"/>
        <v>29.05</v>
      </c>
      <c r="I26" s="15">
        <v>550</v>
      </c>
      <c r="J26" s="15">
        <v>14451.75</v>
      </c>
      <c r="K26" s="15">
        <f t="shared" si="2"/>
        <v>6</v>
      </c>
      <c r="L26" s="15">
        <f t="shared" si="3"/>
        <v>20.09</v>
      </c>
    </row>
    <row r="27" spans="1:12" s="14" customFormat="1" x14ac:dyDescent="0.25">
      <c r="A27" s="51" t="s">
        <v>32</v>
      </c>
      <c r="B27" s="52"/>
      <c r="C27" s="15">
        <f>SUM(C10:C26)</f>
        <v>33057</v>
      </c>
      <c r="D27" s="15">
        <f>SUM(D10:D26)</f>
        <v>515062.85</v>
      </c>
      <c r="E27" s="15">
        <f>SUM(E10:E26)</f>
        <v>6622</v>
      </c>
      <c r="F27" s="15">
        <f>SUM(F10:F26)</f>
        <v>208940.2</v>
      </c>
      <c r="G27" s="15">
        <f t="shared" si="0"/>
        <v>20.03</v>
      </c>
      <c r="H27" s="15">
        <f t="shared" si="1"/>
        <v>40.57</v>
      </c>
      <c r="I27" s="15">
        <f>SUM(I10:I26)</f>
        <v>4887</v>
      </c>
      <c r="J27" s="15">
        <f>SUM(J10:J26)</f>
        <v>729326.68000000017</v>
      </c>
      <c r="K27" s="15" t="e">
        <f>SUM(K10:K26)</f>
        <v>#DIV/0!</v>
      </c>
      <c r="L27" s="15">
        <f>ROUND((E27/I27)*100,2)</f>
        <v>135.5</v>
      </c>
    </row>
    <row r="28" spans="1:12" s="14" customFormat="1" x14ac:dyDescent="0.25">
      <c r="A28" s="15">
        <v>18</v>
      </c>
      <c r="B28" s="15" t="s">
        <v>33</v>
      </c>
      <c r="C28" s="15">
        <v>12747</v>
      </c>
      <c r="D28" s="15">
        <v>269391.40999999997</v>
      </c>
      <c r="E28" s="15">
        <v>562</v>
      </c>
      <c r="F28" s="15">
        <v>246602.44</v>
      </c>
      <c r="G28" s="15">
        <f t="shared" si="0"/>
        <v>4.41</v>
      </c>
      <c r="H28" s="15">
        <f t="shared" si="1"/>
        <v>91.54</v>
      </c>
      <c r="I28" s="15">
        <v>1203</v>
      </c>
      <c r="J28" s="15">
        <v>319678.81</v>
      </c>
      <c r="K28" s="15">
        <f>ROUND((E28/I28)*100,2)</f>
        <v>46.72</v>
      </c>
      <c r="L28" s="15">
        <f>ROUND((F28/J28)*100,2)</f>
        <v>77.14</v>
      </c>
    </row>
    <row r="29" spans="1:12" s="14" customFormat="1" x14ac:dyDescent="0.25">
      <c r="A29" s="51" t="s">
        <v>32</v>
      </c>
      <c r="B29" s="52"/>
      <c r="C29" s="15">
        <f>SUM(C28:C28)</f>
        <v>12747</v>
      </c>
      <c r="D29" s="15">
        <f>SUM(D28:D28)</f>
        <v>269391.40999999997</v>
      </c>
      <c r="E29" s="15">
        <f>SUM(E28:E28)</f>
        <v>562</v>
      </c>
      <c r="F29" s="15">
        <f>SUM(F28:F28)</f>
        <v>246602.44</v>
      </c>
      <c r="G29" s="15">
        <f t="shared" si="0"/>
        <v>4.41</v>
      </c>
      <c r="H29" s="15">
        <f t="shared" si="1"/>
        <v>91.54</v>
      </c>
      <c r="I29" s="15">
        <f>SUM(I28:I28)</f>
        <v>1203</v>
      </c>
      <c r="J29" s="15">
        <f>SUM(J28:J28)</f>
        <v>319678.81</v>
      </c>
      <c r="K29" s="15">
        <f>SUM(K28:K28)</f>
        <v>46.72</v>
      </c>
      <c r="L29" s="15">
        <f>ROUND((E29/I29)*100,2)</f>
        <v>46.72</v>
      </c>
    </row>
    <row r="30" spans="1:12" s="14" customFormat="1" x14ac:dyDescent="0.25">
      <c r="A30" s="15">
        <v>19</v>
      </c>
      <c r="B30" s="15" t="s">
        <v>34</v>
      </c>
      <c r="C30" s="15">
        <v>9512</v>
      </c>
      <c r="D30" s="15">
        <v>33301.86</v>
      </c>
      <c r="E30" s="15">
        <v>64</v>
      </c>
      <c r="F30" s="15">
        <v>18881</v>
      </c>
      <c r="G30" s="15">
        <f t="shared" si="0"/>
        <v>0.67</v>
      </c>
      <c r="H30" s="15">
        <f t="shared" si="1"/>
        <v>56.7</v>
      </c>
      <c r="I30" s="15">
        <v>52</v>
      </c>
      <c r="J30" s="15">
        <v>15946</v>
      </c>
      <c r="K30" s="15">
        <f t="shared" ref="K30:L32" si="4">ROUND((E30/I30)*100,2)</f>
        <v>123.08</v>
      </c>
      <c r="L30" s="15">
        <f t="shared" si="4"/>
        <v>118.41</v>
      </c>
    </row>
    <row r="31" spans="1:12" s="14" customFormat="1" x14ac:dyDescent="0.25">
      <c r="A31" s="15">
        <v>20</v>
      </c>
      <c r="B31" s="15" t="s">
        <v>35</v>
      </c>
      <c r="C31" s="15">
        <v>963</v>
      </c>
      <c r="D31" s="15">
        <v>4488.3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10475</v>
      </c>
      <c r="D33" s="15">
        <f>SUM(D30:D32)</f>
        <v>37790.160000000003</v>
      </c>
      <c r="E33" s="15">
        <f>SUM(E30:E32)</f>
        <v>64</v>
      </c>
      <c r="F33" s="15">
        <f>SUM(F30:F32)</f>
        <v>18881</v>
      </c>
      <c r="G33" s="15">
        <f t="shared" si="0"/>
        <v>0.61</v>
      </c>
      <c r="H33" s="15">
        <f t="shared" si="1"/>
        <v>49.96</v>
      </c>
      <c r="I33" s="15">
        <f>SUM(I30:I32)</f>
        <v>52</v>
      </c>
      <c r="J33" s="15">
        <f>SUM(J30:J32)</f>
        <v>15946</v>
      </c>
      <c r="K33" s="15" t="e">
        <f>SUM(K30:K32)</f>
        <v>#DIV/0!</v>
      </c>
      <c r="L33" s="15">
        <f>ROUND((E33/I33)*100,2)</f>
        <v>123.08</v>
      </c>
    </row>
    <row r="34" spans="1:12" s="14" customFormat="1" x14ac:dyDescent="0.25">
      <c r="A34" s="15">
        <v>22</v>
      </c>
      <c r="B34" s="15" t="s">
        <v>37</v>
      </c>
      <c r="C34" s="15">
        <v>3490</v>
      </c>
      <c r="D34" s="15">
        <v>16532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1</v>
      </c>
      <c r="J34" s="15">
        <v>503.97</v>
      </c>
      <c r="K34" s="15">
        <f>ROUND((E34/I34)*100,2)</f>
        <v>0</v>
      </c>
      <c r="L34" s="15">
        <f>ROUND((F34/J34)*100,2)</f>
        <v>0</v>
      </c>
    </row>
    <row r="35" spans="1:12" s="14" customFormat="1" x14ac:dyDescent="0.25">
      <c r="A35" s="15">
        <v>23</v>
      </c>
      <c r="B35" s="15" t="s">
        <v>38</v>
      </c>
      <c r="C35" s="15">
        <v>933</v>
      </c>
      <c r="D35" s="15">
        <v>16532.599999999999</v>
      </c>
      <c r="E35" s="15">
        <v>23</v>
      </c>
      <c r="F35" s="15">
        <v>12104.19</v>
      </c>
      <c r="G35" s="15">
        <f t="shared" si="0"/>
        <v>2.4700000000000002</v>
      </c>
      <c r="H35" s="15">
        <f t="shared" si="1"/>
        <v>73.209999999999994</v>
      </c>
      <c r="I35" s="15">
        <v>56</v>
      </c>
      <c r="J35" s="15">
        <v>30785.35</v>
      </c>
      <c r="K35" s="15">
        <f>ROUND((E35/I35)*100,2)</f>
        <v>41.07</v>
      </c>
      <c r="L35" s="15">
        <f>ROUND((F35/J35)*100,2)</f>
        <v>39.32</v>
      </c>
    </row>
    <row r="36" spans="1:12" s="14" customFormat="1" x14ac:dyDescent="0.25">
      <c r="A36" s="51" t="s">
        <v>32</v>
      </c>
      <c r="B36" s="52"/>
      <c r="C36" s="15">
        <f>SUM(C34:C35)</f>
        <v>4423</v>
      </c>
      <c r="D36" s="15">
        <f>SUM(D34:D35)</f>
        <v>33064.6</v>
      </c>
      <c r="E36" s="15">
        <f>SUM(E34:E35)</f>
        <v>23</v>
      </c>
      <c r="F36" s="15">
        <f>SUM(F34:F35)</f>
        <v>12104.19</v>
      </c>
      <c r="G36" s="15">
        <f t="shared" si="0"/>
        <v>0.52</v>
      </c>
      <c r="H36" s="15">
        <f t="shared" si="1"/>
        <v>36.61</v>
      </c>
      <c r="I36" s="15">
        <f>SUM(I34:I35)</f>
        <v>57</v>
      </c>
      <c r="J36" s="15">
        <f>SUM(J34:J35)</f>
        <v>31289.32</v>
      </c>
      <c r="K36" s="15">
        <f>SUM(K34:K35)</f>
        <v>41.07</v>
      </c>
      <c r="L36" s="15">
        <f>ROUND((E36/I36)*100,2)</f>
        <v>40.35</v>
      </c>
    </row>
    <row r="37" spans="1:12" s="14" customFormat="1" x14ac:dyDescent="0.25">
      <c r="A37" s="15">
        <v>24</v>
      </c>
      <c r="B37" s="15" t="s">
        <v>39</v>
      </c>
      <c r="C37" s="15">
        <v>3180</v>
      </c>
      <c r="D37" s="15">
        <v>37420.76</v>
      </c>
      <c r="E37" s="15">
        <v>187</v>
      </c>
      <c r="F37" s="15">
        <v>8724.89</v>
      </c>
      <c r="G37" s="15">
        <f t="shared" si="0"/>
        <v>5.88</v>
      </c>
      <c r="H37" s="15">
        <f t="shared" si="1"/>
        <v>23.32</v>
      </c>
      <c r="I37" s="15">
        <v>1003</v>
      </c>
      <c r="J37" s="15">
        <v>73877.53</v>
      </c>
      <c r="K37" s="15">
        <f t="shared" ref="K37:K57" si="5">ROUND((E37/I37)*100,2)</f>
        <v>18.64</v>
      </c>
      <c r="L37" s="15">
        <f t="shared" ref="L37:L57" si="6">ROUND((F37/J37)*100,2)</f>
        <v>11.81</v>
      </c>
    </row>
    <row r="38" spans="1:12" s="14" customFormat="1" x14ac:dyDescent="0.25">
      <c r="A38" s="15">
        <v>25</v>
      </c>
      <c r="B38" s="15" t="s">
        <v>40</v>
      </c>
      <c r="C38" s="15">
        <v>8</v>
      </c>
      <c r="D38" s="15">
        <v>1360</v>
      </c>
      <c r="E38" s="15">
        <v>0</v>
      </c>
      <c r="F38" s="15">
        <v>0</v>
      </c>
      <c r="G38" s="15">
        <f t="shared" si="0"/>
        <v>0</v>
      </c>
      <c r="H38" s="15">
        <f t="shared" si="1"/>
        <v>0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49</v>
      </c>
      <c r="D39" s="15">
        <v>4494</v>
      </c>
      <c r="E39" s="15">
        <v>2</v>
      </c>
      <c r="F39" s="15">
        <v>41.2</v>
      </c>
      <c r="G39" s="15">
        <f t="shared" si="0"/>
        <v>4.08</v>
      </c>
      <c r="H39" s="15">
        <f t="shared" si="1"/>
        <v>0.92</v>
      </c>
      <c r="I39" s="15">
        <v>39</v>
      </c>
      <c r="J39" s="15">
        <v>10924.13</v>
      </c>
      <c r="K39" s="15">
        <f t="shared" si="5"/>
        <v>5.13</v>
      </c>
      <c r="L39" s="15">
        <f t="shared" si="6"/>
        <v>0.38</v>
      </c>
    </row>
    <row r="40" spans="1:12" s="14" customFormat="1" x14ac:dyDescent="0.25">
      <c r="A40" s="15">
        <v>27</v>
      </c>
      <c r="B40" s="15" t="s">
        <v>42</v>
      </c>
      <c r="C40" s="15">
        <v>221</v>
      </c>
      <c r="D40" s="15">
        <v>6080</v>
      </c>
      <c r="E40" s="15">
        <v>4</v>
      </c>
      <c r="F40" s="15">
        <v>97</v>
      </c>
      <c r="G40" s="15">
        <f t="shared" si="0"/>
        <v>1.81</v>
      </c>
      <c r="H40" s="15">
        <f t="shared" si="1"/>
        <v>1.6</v>
      </c>
      <c r="I40" s="15">
        <v>42</v>
      </c>
      <c r="J40" s="15">
        <v>798</v>
      </c>
      <c r="K40" s="15">
        <f t="shared" si="5"/>
        <v>9.52</v>
      </c>
      <c r="L40" s="15">
        <f t="shared" si="6"/>
        <v>12.16</v>
      </c>
    </row>
    <row r="41" spans="1:12" s="14" customFormat="1" x14ac:dyDescent="0.25">
      <c r="A41" s="15">
        <v>28</v>
      </c>
      <c r="B41" s="15" t="s">
        <v>43</v>
      </c>
      <c r="C41" s="15">
        <v>47</v>
      </c>
      <c r="D41" s="15">
        <v>1392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259</v>
      </c>
      <c r="D42" s="15">
        <v>7778.5</v>
      </c>
      <c r="E42" s="15">
        <v>18</v>
      </c>
      <c r="F42" s="15">
        <v>3651.5</v>
      </c>
      <c r="G42" s="15">
        <f t="shared" ref="G42:G68" si="7">ROUND((E42/C42)*100,2)</f>
        <v>6.95</v>
      </c>
      <c r="H42" s="15">
        <f t="shared" ref="H42:H68" si="8">ROUND((F42/D42)*100,2)</f>
        <v>46.94</v>
      </c>
      <c r="I42" s="15">
        <v>37</v>
      </c>
      <c r="J42" s="15">
        <v>6680.57</v>
      </c>
      <c r="K42" s="15">
        <f t="shared" si="5"/>
        <v>48.65</v>
      </c>
      <c r="L42" s="15">
        <f t="shared" si="6"/>
        <v>54.66</v>
      </c>
    </row>
    <row r="43" spans="1:12" s="14" customFormat="1" x14ac:dyDescent="0.25">
      <c r="A43" s="15">
        <v>30</v>
      </c>
      <c r="B43" s="15" t="s">
        <v>45</v>
      </c>
      <c r="C43" s="15">
        <v>4202</v>
      </c>
      <c r="D43" s="15">
        <v>131741.18</v>
      </c>
      <c r="E43" s="15">
        <v>1799</v>
      </c>
      <c r="F43" s="15">
        <v>138420.78</v>
      </c>
      <c r="G43" s="15">
        <f t="shared" si="7"/>
        <v>42.81</v>
      </c>
      <c r="H43" s="15">
        <f t="shared" si="8"/>
        <v>105.07</v>
      </c>
      <c r="I43" s="15">
        <v>6449</v>
      </c>
      <c r="J43" s="15">
        <v>263395.84000000003</v>
      </c>
      <c r="K43" s="15">
        <f t="shared" si="5"/>
        <v>27.9</v>
      </c>
      <c r="L43" s="15">
        <f t="shared" si="6"/>
        <v>52.55</v>
      </c>
    </row>
    <row r="44" spans="1:12" s="14" customFormat="1" x14ac:dyDescent="0.25">
      <c r="A44" s="15">
        <v>31</v>
      </c>
      <c r="B44" s="15" t="s">
        <v>46</v>
      </c>
      <c r="C44" s="15">
        <v>2870</v>
      </c>
      <c r="D44" s="15">
        <v>114414.25</v>
      </c>
      <c r="E44" s="15">
        <v>651</v>
      </c>
      <c r="F44" s="15">
        <v>92802.83</v>
      </c>
      <c r="G44" s="15">
        <f t="shared" si="7"/>
        <v>22.68</v>
      </c>
      <c r="H44" s="15">
        <f t="shared" si="8"/>
        <v>81.11</v>
      </c>
      <c r="I44" s="15">
        <v>4006</v>
      </c>
      <c r="J44" s="15">
        <v>136302.17000000001</v>
      </c>
      <c r="K44" s="15">
        <f t="shared" si="5"/>
        <v>16.25</v>
      </c>
      <c r="L44" s="15">
        <f t="shared" si="6"/>
        <v>68.09</v>
      </c>
    </row>
    <row r="45" spans="1:12" s="14" customFormat="1" x14ac:dyDescent="0.25">
      <c r="A45" s="15">
        <v>32</v>
      </c>
      <c r="B45" s="15" t="s">
        <v>47</v>
      </c>
      <c r="C45" s="15">
        <v>674</v>
      </c>
      <c r="D45" s="15">
        <v>40877.11</v>
      </c>
      <c r="E45" s="15">
        <v>51</v>
      </c>
      <c r="F45" s="15">
        <v>10356.24</v>
      </c>
      <c r="G45" s="15">
        <f t="shared" si="7"/>
        <v>7.57</v>
      </c>
      <c r="H45" s="15">
        <f t="shared" si="8"/>
        <v>25.34</v>
      </c>
      <c r="I45" s="15">
        <v>1395</v>
      </c>
      <c r="J45" s="15">
        <v>505514.27</v>
      </c>
      <c r="K45" s="15">
        <f t="shared" si="5"/>
        <v>3.66</v>
      </c>
      <c r="L45" s="15">
        <f t="shared" si="6"/>
        <v>2.0499999999999998</v>
      </c>
    </row>
    <row r="46" spans="1:12" s="14" customFormat="1" x14ac:dyDescent="0.25">
      <c r="A46" s="15">
        <v>33</v>
      </c>
      <c r="B46" s="15" t="s">
        <v>48</v>
      </c>
      <c r="C46" s="15">
        <v>9</v>
      </c>
      <c r="D46" s="15">
        <v>1163</v>
      </c>
      <c r="E46" s="15">
        <v>15</v>
      </c>
      <c r="F46" s="15">
        <v>3452.84</v>
      </c>
      <c r="G46" s="15">
        <f t="shared" si="7"/>
        <v>166.67</v>
      </c>
      <c r="H46" s="15">
        <f t="shared" si="8"/>
        <v>296.89</v>
      </c>
      <c r="I46" s="15">
        <v>67</v>
      </c>
      <c r="J46" s="15">
        <v>8189.7</v>
      </c>
      <c r="K46" s="15">
        <f t="shared" si="5"/>
        <v>22.39</v>
      </c>
      <c r="L46" s="15">
        <f t="shared" si="6"/>
        <v>42.16</v>
      </c>
    </row>
    <row r="47" spans="1:12" s="14" customFormat="1" x14ac:dyDescent="0.25">
      <c r="A47" s="15">
        <v>34</v>
      </c>
      <c r="B47" s="15" t="s">
        <v>49</v>
      </c>
      <c r="C47" s="15">
        <v>3659</v>
      </c>
      <c r="D47" s="15">
        <v>25425.31</v>
      </c>
      <c r="E47" s="15">
        <v>40</v>
      </c>
      <c r="F47" s="15">
        <v>27758.73</v>
      </c>
      <c r="G47" s="15">
        <f t="shared" si="7"/>
        <v>1.0900000000000001</v>
      </c>
      <c r="H47" s="15">
        <f t="shared" si="8"/>
        <v>109.18</v>
      </c>
      <c r="I47" s="15">
        <v>1085</v>
      </c>
      <c r="J47" s="15">
        <v>49438.62</v>
      </c>
      <c r="K47" s="15">
        <f t="shared" si="5"/>
        <v>3.69</v>
      </c>
      <c r="L47" s="15">
        <f t="shared" si="6"/>
        <v>56.15</v>
      </c>
    </row>
    <row r="48" spans="1:12" s="14" customFormat="1" x14ac:dyDescent="0.25">
      <c r="A48" s="15">
        <v>35</v>
      </c>
      <c r="B48" s="15" t="s">
        <v>50</v>
      </c>
      <c r="C48" s="15">
        <v>26</v>
      </c>
      <c r="D48" s="15">
        <v>5568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1</v>
      </c>
      <c r="J48" s="15">
        <v>249.82</v>
      </c>
      <c r="K48" s="15">
        <f t="shared" si="5"/>
        <v>0</v>
      </c>
      <c r="L48" s="15">
        <f t="shared" si="6"/>
        <v>0</v>
      </c>
    </row>
    <row r="49" spans="1:12" s="14" customFormat="1" x14ac:dyDescent="0.25">
      <c r="A49" s="15">
        <v>36</v>
      </c>
      <c r="B49" s="15" t="s">
        <v>51</v>
      </c>
      <c r="C49" s="15">
        <v>58</v>
      </c>
      <c r="D49" s="15">
        <v>2173.9</v>
      </c>
      <c r="E49" s="15">
        <v>0</v>
      </c>
      <c r="F49" s="15">
        <v>0</v>
      </c>
      <c r="G49" s="15">
        <f t="shared" si="7"/>
        <v>0</v>
      </c>
      <c r="H49" s="15">
        <f t="shared" si="8"/>
        <v>0</v>
      </c>
      <c r="I49" s="15">
        <v>10</v>
      </c>
      <c r="J49" s="15">
        <v>3046.51</v>
      </c>
      <c r="K49" s="15">
        <f t="shared" si="5"/>
        <v>0</v>
      </c>
      <c r="L49" s="15">
        <f t="shared" si="6"/>
        <v>0</v>
      </c>
    </row>
    <row r="50" spans="1:12" s="14" customFormat="1" x14ac:dyDescent="0.25">
      <c r="A50" s="15">
        <v>37</v>
      </c>
      <c r="B50" s="15" t="s">
        <v>52</v>
      </c>
      <c r="C50" s="15">
        <v>97</v>
      </c>
      <c r="D50" s="15">
        <v>3372</v>
      </c>
      <c r="E50" s="15">
        <v>92</v>
      </c>
      <c r="F50" s="15">
        <v>8528.32</v>
      </c>
      <c r="G50" s="15">
        <f t="shared" si="7"/>
        <v>94.85</v>
      </c>
      <c r="H50" s="15">
        <f t="shared" si="8"/>
        <v>252.92</v>
      </c>
      <c r="I50" s="15">
        <v>102</v>
      </c>
      <c r="J50" s="15">
        <v>10889</v>
      </c>
      <c r="K50" s="15">
        <f t="shared" si="5"/>
        <v>90.2</v>
      </c>
      <c r="L50" s="15">
        <f t="shared" si="6"/>
        <v>78.319999999999993</v>
      </c>
    </row>
    <row r="51" spans="1:12" s="14" customFormat="1" x14ac:dyDescent="0.25">
      <c r="A51" s="15">
        <v>38</v>
      </c>
      <c r="B51" s="15" t="s">
        <v>53</v>
      </c>
      <c r="C51" s="15">
        <v>283</v>
      </c>
      <c r="D51" s="15">
        <v>25479.67</v>
      </c>
      <c r="E51" s="15">
        <v>370</v>
      </c>
      <c r="F51" s="15">
        <v>24793.47</v>
      </c>
      <c r="G51" s="15">
        <f t="shared" si="7"/>
        <v>130.74</v>
      </c>
      <c r="H51" s="15">
        <f t="shared" si="8"/>
        <v>97.31</v>
      </c>
      <c r="I51" s="15">
        <v>2539</v>
      </c>
      <c r="J51" s="15">
        <v>103578.5</v>
      </c>
      <c r="K51" s="15">
        <f t="shared" si="5"/>
        <v>14.57</v>
      </c>
      <c r="L51" s="15">
        <f t="shared" si="6"/>
        <v>23.94</v>
      </c>
    </row>
    <row r="52" spans="1:12" s="14" customFormat="1" x14ac:dyDescent="0.25">
      <c r="A52" s="15">
        <v>39</v>
      </c>
      <c r="B52" s="15" t="s">
        <v>54</v>
      </c>
      <c r="C52" s="15">
        <v>93</v>
      </c>
      <c r="D52" s="15">
        <v>5528.3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5</v>
      </c>
      <c r="J52" s="15">
        <v>117.33</v>
      </c>
      <c r="K52" s="15">
        <f t="shared" si="5"/>
        <v>0</v>
      </c>
      <c r="L52" s="15">
        <f t="shared" si="6"/>
        <v>0</v>
      </c>
    </row>
    <row r="53" spans="1:12" s="14" customFormat="1" x14ac:dyDescent="0.25">
      <c r="A53" s="15">
        <v>40</v>
      </c>
      <c r="B53" s="15" t="s">
        <v>55</v>
      </c>
      <c r="C53" s="15">
        <v>628</v>
      </c>
      <c r="D53" s="15">
        <v>11623</v>
      </c>
      <c r="E53" s="15">
        <v>18</v>
      </c>
      <c r="F53" s="15">
        <v>926.33</v>
      </c>
      <c r="G53" s="15">
        <f t="shared" si="7"/>
        <v>2.87</v>
      </c>
      <c r="H53" s="15">
        <f t="shared" si="8"/>
        <v>7.97</v>
      </c>
      <c r="I53" s="15">
        <v>68</v>
      </c>
      <c r="J53" s="15">
        <v>2219.2800000000002</v>
      </c>
      <c r="K53" s="15">
        <f t="shared" si="5"/>
        <v>26.47</v>
      </c>
      <c r="L53" s="15">
        <f t="shared" si="6"/>
        <v>41.74</v>
      </c>
    </row>
    <row r="54" spans="1:12" s="14" customFormat="1" x14ac:dyDescent="0.25">
      <c r="A54" s="15">
        <v>41</v>
      </c>
      <c r="B54" s="15" t="s">
        <v>56</v>
      </c>
      <c r="C54" s="15">
        <v>85</v>
      </c>
      <c r="D54" s="15">
        <v>1206.9000000000001</v>
      </c>
      <c r="E54" s="15">
        <v>2</v>
      </c>
      <c r="F54" s="15">
        <v>269.45999999999998</v>
      </c>
      <c r="G54" s="15">
        <f t="shared" si="7"/>
        <v>2.35</v>
      </c>
      <c r="H54" s="15">
        <f t="shared" si="8"/>
        <v>22.33</v>
      </c>
      <c r="I54" s="15">
        <v>86</v>
      </c>
      <c r="J54" s="15">
        <v>15372.67</v>
      </c>
      <c r="K54" s="15">
        <f t="shared" si="5"/>
        <v>2.33</v>
      </c>
      <c r="L54" s="15">
        <f t="shared" si="6"/>
        <v>1.75</v>
      </c>
    </row>
    <row r="55" spans="1:12" s="14" customFormat="1" x14ac:dyDescent="0.25">
      <c r="A55" s="15">
        <v>42</v>
      </c>
      <c r="B55" s="15" t="s">
        <v>57</v>
      </c>
      <c r="C55" s="15">
        <v>68</v>
      </c>
      <c r="D55" s="15">
        <v>3983.1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749</v>
      </c>
      <c r="D56" s="15">
        <v>85524.3</v>
      </c>
      <c r="E56" s="15">
        <v>316</v>
      </c>
      <c r="F56" s="15">
        <v>40137.79</v>
      </c>
      <c r="G56" s="15">
        <f t="shared" si="7"/>
        <v>42.19</v>
      </c>
      <c r="H56" s="15">
        <f t="shared" si="8"/>
        <v>46.93</v>
      </c>
      <c r="I56" s="15">
        <v>1773</v>
      </c>
      <c r="J56" s="15">
        <v>72068.34</v>
      </c>
      <c r="K56" s="15">
        <f t="shared" si="5"/>
        <v>17.82</v>
      </c>
      <c r="L56" s="15">
        <f t="shared" si="6"/>
        <v>55.69</v>
      </c>
    </row>
    <row r="57" spans="1:12" s="14" customFormat="1" x14ac:dyDescent="0.25">
      <c r="A57" s="15">
        <v>44</v>
      </c>
      <c r="B57" s="15" t="s">
        <v>59</v>
      </c>
      <c r="C57" s="15">
        <v>632</v>
      </c>
      <c r="D57" s="15">
        <v>2530.6</v>
      </c>
      <c r="E57" s="15">
        <v>60307</v>
      </c>
      <c r="F57" s="15">
        <v>34121.129999999997</v>
      </c>
      <c r="G57" s="15">
        <f t="shared" si="7"/>
        <v>9542.25</v>
      </c>
      <c r="H57" s="15">
        <f t="shared" si="8"/>
        <v>1348.34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17897</v>
      </c>
      <c r="D58" s="15">
        <f>SUM(D37:D57)</f>
        <v>519135.87999999995</v>
      </c>
      <c r="E58" s="15">
        <f>SUM(E37:E57)</f>
        <v>63872</v>
      </c>
      <c r="F58" s="15">
        <f>SUM(F37:F57)</f>
        <v>394082.51000000007</v>
      </c>
      <c r="G58" s="15">
        <f t="shared" si="7"/>
        <v>356.89</v>
      </c>
      <c r="H58" s="15">
        <f t="shared" si="8"/>
        <v>75.91</v>
      </c>
      <c r="I58" s="15">
        <f>SUM(I37:I57)</f>
        <v>18707</v>
      </c>
      <c r="J58" s="15">
        <f>SUM(J37:J57)</f>
        <v>1262662.2800000003</v>
      </c>
      <c r="K58" s="15" t="e">
        <f>SUM(K37:K57)</f>
        <v>#DIV/0!</v>
      </c>
      <c r="L58" s="15">
        <f>ROUND((E58/I58)*100,2)</f>
        <v>341.43</v>
      </c>
    </row>
    <row r="59" spans="1:12" s="14" customFormat="1" x14ac:dyDescent="0.25">
      <c r="A59" s="15">
        <v>45</v>
      </c>
      <c r="B59" s="15" t="s">
        <v>60</v>
      </c>
      <c r="C59" s="15">
        <v>22</v>
      </c>
      <c r="D59" s="15">
        <v>998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14</v>
      </c>
      <c r="J59" s="15">
        <v>84</v>
      </c>
      <c r="K59" s="15">
        <f t="shared" ref="K59:L64" si="9">ROUND((E59/I59)*100,2)</f>
        <v>0</v>
      </c>
      <c r="L59" s="15">
        <f t="shared" si="9"/>
        <v>0</v>
      </c>
    </row>
    <row r="60" spans="1:12" s="14" customFormat="1" x14ac:dyDescent="0.25">
      <c r="A60" s="15">
        <v>46</v>
      </c>
      <c r="B60" s="15" t="s">
        <v>61</v>
      </c>
      <c r="C60" s="15">
        <v>1</v>
      </c>
      <c r="D60" s="15">
        <v>1229</v>
      </c>
      <c r="E60" s="15">
        <v>0</v>
      </c>
      <c r="F60" s="15">
        <v>0</v>
      </c>
      <c r="G60" s="15">
        <f t="shared" si="7"/>
        <v>0</v>
      </c>
      <c r="H60" s="15">
        <f t="shared" si="8"/>
        <v>0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2</v>
      </c>
      <c r="D61" s="15">
        <v>983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63</v>
      </c>
      <c r="D62" s="15">
        <v>982.39</v>
      </c>
      <c r="E62" s="15">
        <v>86</v>
      </c>
      <c r="F62" s="15">
        <v>863</v>
      </c>
      <c r="G62" s="15">
        <f t="shared" si="7"/>
        <v>136.51</v>
      </c>
      <c r="H62" s="15">
        <f t="shared" si="8"/>
        <v>87.85</v>
      </c>
      <c r="I62" s="15">
        <v>100</v>
      </c>
      <c r="J62" s="15">
        <v>1460.95</v>
      </c>
      <c r="K62" s="15">
        <f t="shared" si="9"/>
        <v>86</v>
      </c>
      <c r="L62" s="15">
        <f t="shared" si="9"/>
        <v>59.07</v>
      </c>
    </row>
    <row r="63" spans="1:12" s="14" customFormat="1" x14ac:dyDescent="0.25">
      <c r="A63" s="15">
        <v>49</v>
      </c>
      <c r="B63" s="15" t="s">
        <v>64</v>
      </c>
      <c r="C63" s="15">
        <v>3</v>
      </c>
      <c r="D63" s="15">
        <v>991</v>
      </c>
      <c r="E63" s="15">
        <v>0</v>
      </c>
      <c r="F63" s="15">
        <v>0</v>
      </c>
      <c r="G63" s="15">
        <f t="shared" si="7"/>
        <v>0</v>
      </c>
      <c r="H63" s="15">
        <f t="shared" si="8"/>
        <v>0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91</v>
      </c>
      <c r="D65" s="15">
        <f>SUM(D59:D64)</f>
        <v>5183.3900000000003</v>
      </c>
      <c r="E65" s="15">
        <f>SUM(E59:E64)</f>
        <v>86</v>
      </c>
      <c r="F65" s="15">
        <f>SUM(F59:F64)</f>
        <v>863</v>
      </c>
      <c r="G65" s="15">
        <f t="shared" si="7"/>
        <v>94.51</v>
      </c>
      <c r="H65" s="15">
        <f t="shared" si="8"/>
        <v>16.649999999999999</v>
      </c>
      <c r="I65" s="15">
        <f>SUM(I59:I64)</f>
        <v>114</v>
      </c>
      <c r="J65" s="15">
        <f>SUM(J59:J64)</f>
        <v>1544.95</v>
      </c>
      <c r="K65" s="15" t="e">
        <f>SUM(K59:K64)</f>
        <v>#DIV/0!</v>
      </c>
      <c r="L65" s="15">
        <f>ROUND((E65/I65)*100,2)</f>
        <v>75.44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78690</v>
      </c>
      <c r="D68" s="15">
        <f>SUM(D27+D29+D33+D36+D58+D65+D67)</f>
        <v>1379628.2899999998</v>
      </c>
      <c r="E68" s="15">
        <f>SUM(E27+E29+E33+E36+E58+E65+E67)</f>
        <v>71229</v>
      </c>
      <c r="F68" s="15">
        <f>SUM(F27+F29+F33+F36+F58+F65+F67)</f>
        <v>881473.34000000008</v>
      </c>
      <c r="G68" s="15">
        <f t="shared" si="7"/>
        <v>90.52</v>
      </c>
      <c r="H68" s="15">
        <f t="shared" si="8"/>
        <v>63.89</v>
      </c>
      <c r="I68" s="15">
        <f>SUM(I27+I29+I33+I36+I58+I65+I67)</f>
        <v>25020</v>
      </c>
      <c r="J68" s="15">
        <f>SUM(J27+J29+J33+J36+J58+J65+J67)</f>
        <v>2360448.040000001</v>
      </c>
      <c r="K68" s="15" t="e">
        <f>SUM(K27+K29+K33+K36+K58+K65+K67)</f>
        <v>#DIV/0!</v>
      </c>
      <c r="L68" s="15">
        <f>ROUND((E68/I68)*100,2)</f>
        <v>284.69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4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97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56</v>
      </c>
      <c r="D10" s="15">
        <v>1792</v>
      </c>
      <c r="E10" s="15">
        <v>0</v>
      </c>
      <c r="F10" s="15">
        <v>0</v>
      </c>
      <c r="G10" s="15">
        <f t="shared" ref="G10:G41" si="0">ROUND((E10/C10)*100,2)</f>
        <v>0</v>
      </c>
      <c r="H10" s="15">
        <f t="shared" ref="H10:H41" si="1">ROUND((F10/D10)*100,2)</f>
        <v>0</v>
      </c>
      <c r="I10" s="15">
        <v>41</v>
      </c>
      <c r="J10" s="15">
        <v>1733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x14ac:dyDescent="0.25">
      <c r="A11" s="15">
        <v>2</v>
      </c>
      <c r="B11" s="15" t="s">
        <v>16</v>
      </c>
      <c r="C11" s="15">
        <v>43</v>
      </c>
      <c r="D11" s="15">
        <v>1112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4592</v>
      </c>
      <c r="D12" s="15">
        <v>27511.08</v>
      </c>
      <c r="E12" s="15">
        <v>135</v>
      </c>
      <c r="F12" s="15">
        <v>2492.4</v>
      </c>
      <c r="G12" s="15">
        <f t="shared" si="0"/>
        <v>2.94</v>
      </c>
      <c r="H12" s="15">
        <f t="shared" si="1"/>
        <v>9.06</v>
      </c>
      <c r="I12" s="15">
        <v>228</v>
      </c>
      <c r="J12" s="15">
        <v>1192.45</v>
      </c>
      <c r="K12" s="15">
        <f t="shared" si="2"/>
        <v>59.21</v>
      </c>
      <c r="L12" s="15">
        <f t="shared" si="3"/>
        <v>209.02</v>
      </c>
    </row>
    <row r="13" spans="1:12" s="14" customFormat="1" x14ac:dyDescent="0.25">
      <c r="A13" s="15">
        <v>4</v>
      </c>
      <c r="B13" s="15" t="s">
        <v>18</v>
      </c>
      <c r="C13" s="15">
        <v>525</v>
      </c>
      <c r="D13" s="15">
        <v>3530.3</v>
      </c>
      <c r="E13" s="15">
        <v>264</v>
      </c>
      <c r="F13" s="15">
        <v>2271.96</v>
      </c>
      <c r="G13" s="15">
        <f t="shared" si="0"/>
        <v>50.29</v>
      </c>
      <c r="H13" s="15">
        <f t="shared" si="1"/>
        <v>64.36</v>
      </c>
      <c r="I13" s="15">
        <v>260</v>
      </c>
      <c r="J13" s="15">
        <v>9045.16</v>
      </c>
      <c r="K13" s="15">
        <f t="shared" si="2"/>
        <v>101.54</v>
      </c>
      <c r="L13" s="15">
        <f t="shared" si="3"/>
        <v>25.12</v>
      </c>
    </row>
    <row r="14" spans="1:12" s="14" customFormat="1" x14ac:dyDescent="0.25">
      <c r="A14" s="15">
        <v>5</v>
      </c>
      <c r="B14" s="15" t="s">
        <v>19</v>
      </c>
      <c r="C14" s="15">
        <v>132</v>
      </c>
      <c r="D14" s="15">
        <v>2037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248</v>
      </c>
      <c r="D15" s="15">
        <v>2633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595</v>
      </c>
      <c r="D16" s="15">
        <v>2639.5</v>
      </c>
      <c r="E16" s="15">
        <v>280</v>
      </c>
      <c r="F16" s="15">
        <v>1208.21</v>
      </c>
      <c r="G16" s="15">
        <f t="shared" si="0"/>
        <v>47.06</v>
      </c>
      <c r="H16" s="15">
        <f t="shared" si="1"/>
        <v>45.77</v>
      </c>
      <c r="I16" s="15">
        <v>1614</v>
      </c>
      <c r="J16" s="15">
        <v>13344.09</v>
      </c>
      <c r="K16" s="15">
        <f t="shared" si="2"/>
        <v>17.350000000000001</v>
      </c>
      <c r="L16" s="15">
        <f t="shared" si="3"/>
        <v>9.0500000000000007</v>
      </c>
    </row>
    <row r="17" spans="1:12" s="14" customFormat="1" x14ac:dyDescent="0.25">
      <c r="A17" s="15">
        <v>8</v>
      </c>
      <c r="B17" s="15" t="s">
        <v>22</v>
      </c>
      <c r="C17" s="15">
        <v>393</v>
      </c>
      <c r="D17" s="15">
        <v>2808.38</v>
      </c>
      <c r="E17" s="15">
        <v>13</v>
      </c>
      <c r="F17" s="15">
        <v>646.47</v>
      </c>
      <c r="G17" s="15">
        <f t="shared" si="0"/>
        <v>3.31</v>
      </c>
      <c r="H17" s="15">
        <f t="shared" si="1"/>
        <v>23.02</v>
      </c>
      <c r="I17" s="15">
        <v>177</v>
      </c>
      <c r="J17" s="15">
        <v>1726.09</v>
      </c>
      <c r="K17" s="15">
        <f t="shared" si="2"/>
        <v>7.34</v>
      </c>
      <c r="L17" s="15">
        <f t="shared" si="3"/>
        <v>37.450000000000003</v>
      </c>
    </row>
    <row r="18" spans="1:12" s="14" customFormat="1" x14ac:dyDescent="0.25">
      <c r="A18" s="15">
        <v>9</v>
      </c>
      <c r="B18" s="15" t="s">
        <v>23</v>
      </c>
      <c r="C18" s="15">
        <v>76</v>
      </c>
      <c r="D18" s="15">
        <v>1251.44</v>
      </c>
      <c r="E18" s="15">
        <v>60</v>
      </c>
      <c r="F18" s="15">
        <v>732.5</v>
      </c>
      <c r="G18" s="15">
        <f t="shared" si="0"/>
        <v>78.95</v>
      </c>
      <c r="H18" s="15">
        <f t="shared" si="1"/>
        <v>58.53</v>
      </c>
      <c r="I18" s="15">
        <v>1</v>
      </c>
      <c r="J18" s="15">
        <v>2.2000000000000002</v>
      </c>
      <c r="K18" s="15">
        <f t="shared" si="2"/>
        <v>6000</v>
      </c>
      <c r="L18" s="15">
        <f t="shared" si="3"/>
        <v>33295.449999999997</v>
      </c>
    </row>
    <row r="19" spans="1:12" s="14" customFormat="1" x14ac:dyDescent="0.25">
      <c r="A19" s="15">
        <v>10</v>
      </c>
      <c r="B19" s="15" t="s">
        <v>24</v>
      </c>
      <c r="C19" s="15">
        <v>170</v>
      </c>
      <c r="D19" s="15">
        <v>2340.88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279</v>
      </c>
      <c r="D20" s="15">
        <v>4714.3999999999996</v>
      </c>
      <c r="E20" s="15">
        <v>6</v>
      </c>
      <c r="F20" s="15">
        <v>739.89</v>
      </c>
      <c r="G20" s="15">
        <f t="shared" si="0"/>
        <v>2.15</v>
      </c>
      <c r="H20" s="15">
        <f t="shared" si="1"/>
        <v>15.69</v>
      </c>
      <c r="I20" s="15">
        <v>26</v>
      </c>
      <c r="J20" s="15">
        <v>28.3</v>
      </c>
      <c r="K20" s="15">
        <f t="shared" si="2"/>
        <v>23.08</v>
      </c>
      <c r="L20" s="15">
        <f t="shared" si="3"/>
        <v>2614.4499999999998</v>
      </c>
    </row>
    <row r="21" spans="1:12" s="14" customFormat="1" x14ac:dyDescent="0.25">
      <c r="A21" s="15">
        <v>12</v>
      </c>
      <c r="B21" s="15" t="s">
        <v>26</v>
      </c>
      <c r="C21" s="15">
        <v>46</v>
      </c>
      <c r="D21" s="15">
        <v>557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136</v>
      </c>
      <c r="D22" s="15">
        <v>2182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79</v>
      </c>
      <c r="J22" s="15">
        <v>201.18</v>
      </c>
      <c r="K22" s="15">
        <f t="shared" si="2"/>
        <v>0</v>
      </c>
      <c r="L22" s="15">
        <f t="shared" si="3"/>
        <v>0</v>
      </c>
    </row>
    <row r="23" spans="1:12" s="14" customFormat="1" x14ac:dyDescent="0.25">
      <c r="A23" s="15">
        <v>14</v>
      </c>
      <c r="B23" s="15" t="s">
        <v>28</v>
      </c>
      <c r="C23" s="15">
        <v>137</v>
      </c>
      <c r="D23" s="15">
        <v>2129</v>
      </c>
      <c r="E23" s="15">
        <v>30</v>
      </c>
      <c r="F23" s="15">
        <v>94</v>
      </c>
      <c r="G23" s="15">
        <f t="shared" si="0"/>
        <v>21.9</v>
      </c>
      <c r="H23" s="15">
        <f t="shared" si="1"/>
        <v>4.42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568</v>
      </c>
      <c r="D24" s="15">
        <v>6139</v>
      </c>
      <c r="E24" s="15">
        <v>8</v>
      </c>
      <c r="F24" s="15">
        <v>13.87</v>
      </c>
      <c r="G24" s="15">
        <f t="shared" si="0"/>
        <v>1.41</v>
      </c>
      <c r="H24" s="15">
        <f t="shared" si="1"/>
        <v>0.23</v>
      </c>
      <c r="I24" s="15">
        <v>75</v>
      </c>
      <c r="J24" s="15">
        <v>266.95999999999998</v>
      </c>
      <c r="K24" s="15">
        <f t="shared" si="2"/>
        <v>10.67</v>
      </c>
      <c r="L24" s="15">
        <f t="shared" si="3"/>
        <v>5.2</v>
      </c>
    </row>
    <row r="25" spans="1:12" s="14" customFormat="1" x14ac:dyDescent="0.25">
      <c r="A25" s="15">
        <v>16</v>
      </c>
      <c r="B25" s="15" t="s">
        <v>30</v>
      </c>
      <c r="C25" s="15">
        <v>24</v>
      </c>
      <c r="D25" s="15">
        <v>279</v>
      </c>
      <c r="E25" s="15">
        <v>8</v>
      </c>
      <c r="F25" s="15">
        <v>105.52</v>
      </c>
      <c r="G25" s="15">
        <f t="shared" si="0"/>
        <v>33.33</v>
      </c>
      <c r="H25" s="15">
        <f t="shared" si="1"/>
        <v>37.82</v>
      </c>
      <c r="I25" s="15">
        <v>8</v>
      </c>
      <c r="J25" s="15">
        <v>105.32</v>
      </c>
      <c r="K25" s="15">
        <f t="shared" si="2"/>
        <v>100</v>
      </c>
      <c r="L25" s="15">
        <f t="shared" si="3"/>
        <v>100.19</v>
      </c>
    </row>
    <row r="26" spans="1:12" s="14" customFormat="1" x14ac:dyDescent="0.25">
      <c r="A26" s="15">
        <v>17</v>
      </c>
      <c r="B26" s="15" t="s">
        <v>31</v>
      </c>
      <c r="C26" s="15">
        <v>125</v>
      </c>
      <c r="D26" s="15">
        <v>1713</v>
      </c>
      <c r="E26" s="15">
        <v>0</v>
      </c>
      <c r="F26" s="15">
        <v>0</v>
      </c>
      <c r="G26" s="15">
        <f t="shared" si="0"/>
        <v>0</v>
      </c>
      <c r="H26" s="15">
        <f t="shared" si="1"/>
        <v>0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51" t="s">
        <v>32</v>
      </c>
      <c r="B27" s="52"/>
      <c r="C27" s="15">
        <f>SUM(C10:C26)</f>
        <v>8145</v>
      </c>
      <c r="D27" s="15">
        <f>SUM(D10:D26)</f>
        <v>65368.98</v>
      </c>
      <c r="E27" s="15">
        <f>SUM(E10:E26)</f>
        <v>804</v>
      </c>
      <c r="F27" s="15">
        <f>SUM(F10:F26)</f>
        <v>8304.8200000000015</v>
      </c>
      <c r="G27" s="15">
        <f t="shared" si="0"/>
        <v>9.8699999999999992</v>
      </c>
      <c r="H27" s="15">
        <f t="shared" si="1"/>
        <v>12.7</v>
      </c>
      <c r="I27" s="15">
        <f>SUM(I10:I26)</f>
        <v>2509</v>
      </c>
      <c r="J27" s="15">
        <f>SUM(J10:J26)</f>
        <v>27644.75</v>
      </c>
      <c r="K27" s="15" t="e">
        <f>SUM(K10:K26)</f>
        <v>#DIV/0!</v>
      </c>
      <c r="L27" s="15">
        <f>ROUND((E27/I27)*100,2)</f>
        <v>32.04</v>
      </c>
    </row>
    <row r="28" spans="1:12" s="14" customFormat="1" x14ac:dyDescent="0.25">
      <c r="A28" s="15">
        <v>18</v>
      </c>
      <c r="B28" s="15" t="s">
        <v>33</v>
      </c>
      <c r="C28" s="15">
        <v>3745</v>
      </c>
      <c r="D28" s="15">
        <v>62490.22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>ROUND((E28/I28)*100,2)</f>
        <v>#DIV/0!</v>
      </c>
      <c r="L28" s="15" t="e">
        <f>ROUND((F28/J28)*100,2)</f>
        <v>#DIV/0!</v>
      </c>
    </row>
    <row r="29" spans="1:12" s="14" customFormat="1" x14ac:dyDescent="0.25">
      <c r="A29" s="51" t="s">
        <v>32</v>
      </c>
      <c r="B29" s="52"/>
      <c r="C29" s="15">
        <f>SUM(C28:C28)</f>
        <v>3745</v>
      </c>
      <c r="D29" s="15">
        <f>SUM(D28:D28)</f>
        <v>62490.22</v>
      </c>
      <c r="E29" s="15">
        <f>SUM(E28:E28)</f>
        <v>0</v>
      </c>
      <c r="F29" s="15">
        <f>SUM(F28:F28)</f>
        <v>0</v>
      </c>
      <c r="G29" s="15">
        <f t="shared" si="0"/>
        <v>0</v>
      </c>
      <c r="H29" s="15">
        <f t="shared" si="1"/>
        <v>0</v>
      </c>
      <c r="I29" s="15">
        <f>SUM(I28:I28)</f>
        <v>0</v>
      </c>
      <c r="J29" s="15">
        <f>SUM(J28:J28)</f>
        <v>0</v>
      </c>
      <c r="K29" s="15" t="e">
        <f>SUM(K28:K28)</f>
        <v>#DIV/0!</v>
      </c>
      <c r="L29" s="15" t="e">
        <f>ROUND((E29/I29)*100,2)</f>
        <v>#DIV/0!</v>
      </c>
    </row>
    <row r="30" spans="1:12" s="14" customFormat="1" x14ac:dyDescent="0.25">
      <c r="A30" s="15">
        <v>19</v>
      </c>
      <c r="B30" s="15" t="s">
        <v>34</v>
      </c>
      <c r="C30" s="15">
        <v>868</v>
      </c>
      <c r="D30" s="15">
        <v>4434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0</v>
      </c>
      <c r="J30" s="15">
        <v>0</v>
      </c>
      <c r="K30" s="15" t="e">
        <f t="shared" ref="K30:L32" si="4">ROUND((E30/I30)*100,2)</f>
        <v>#DIV/0!</v>
      </c>
      <c r="L30" s="15" t="e">
        <f t="shared" si="4"/>
        <v>#DIV/0!</v>
      </c>
    </row>
    <row r="31" spans="1:12" s="14" customFormat="1" x14ac:dyDescent="0.25">
      <c r="A31" s="15">
        <v>20</v>
      </c>
      <c r="B31" s="15" t="s">
        <v>35</v>
      </c>
      <c r="C31" s="15">
        <v>242</v>
      </c>
      <c r="D31" s="15">
        <v>513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1110</v>
      </c>
      <c r="D33" s="15">
        <f>SUM(D30:D32)</f>
        <v>4947</v>
      </c>
      <c r="E33" s="15">
        <f>SUM(E30:E32)</f>
        <v>0</v>
      </c>
      <c r="F33" s="15">
        <f>SUM(F30:F32)</f>
        <v>0</v>
      </c>
      <c r="G33" s="15">
        <f t="shared" si="0"/>
        <v>0</v>
      </c>
      <c r="H33" s="15">
        <f t="shared" si="1"/>
        <v>0</v>
      </c>
      <c r="I33" s="15">
        <f>SUM(I30:I32)</f>
        <v>0</v>
      </c>
      <c r="J33" s="15">
        <f>SUM(J30:J32)</f>
        <v>0</v>
      </c>
      <c r="K33" s="15" t="e">
        <f>SUM(K30:K32)</f>
        <v>#DIV/0!</v>
      </c>
      <c r="L33" s="15" t="e">
        <f>ROUND((E33/I33)*100,2)</f>
        <v>#DIV/0!</v>
      </c>
    </row>
    <row r="34" spans="1:12" s="14" customFormat="1" x14ac:dyDescent="0.25">
      <c r="A34" s="15">
        <v>22</v>
      </c>
      <c r="B34" s="15" t="s">
        <v>37</v>
      </c>
      <c r="C34" s="15">
        <v>1180</v>
      </c>
      <c r="D34" s="15">
        <v>4661.6099999999997</v>
      </c>
      <c r="E34" s="15">
        <v>14</v>
      </c>
      <c r="F34" s="15">
        <v>114.2</v>
      </c>
      <c r="G34" s="15">
        <f t="shared" si="0"/>
        <v>1.19</v>
      </c>
      <c r="H34" s="15">
        <f t="shared" si="1"/>
        <v>2.4500000000000002</v>
      </c>
      <c r="I34" s="15">
        <v>477</v>
      </c>
      <c r="J34" s="15">
        <v>1067.1500000000001</v>
      </c>
      <c r="K34" s="15">
        <f>ROUND((E34/I34)*100,2)</f>
        <v>2.94</v>
      </c>
      <c r="L34" s="15">
        <f>ROUND((F34/J34)*100,2)</f>
        <v>10.7</v>
      </c>
    </row>
    <row r="35" spans="1:12" s="14" customFormat="1" x14ac:dyDescent="0.25">
      <c r="A35" s="15">
        <v>23</v>
      </c>
      <c r="B35" s="15" t="s">
        <v>38</v>
      </c>
      <c r="C35" s="15">
        <v>234</v>
      </c>
      <c r="D35" s="15">
        <v>630.74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1414</v>
      </c>
      <c r="D36" s="15">
        <f>SUM(D34:D35)</f>
        <v>5292.3499999999995</v>
      </c>
      <c r="E36" s="15">
        <f>SUM(E34:E35)</f>
        <v>14</v>
      </c>
      <c r="F36" s="15">
        <f>SUM(F34:F35)</f>
        <v>114.2</v>
      </c>
      <c r="G36" s="15">
        <f t="shared" si="0"/>
        <v>0.99</v>
      </c>
      <c r="H36" s="15">
        <f t="shared" si="1"/>
        <v>2.16</v>
      </c>
      <c r="I36" s="15">
        <f>SUM(I34:I35)</f>
        <v>477</v>
      </c>
      <c r="J36" s="15">
        <f>SUM(J34:J35)</f>
        <v>1067.1500000000001</v>
      </c>
      <c r="K36" s="15" t="e">
        <f>SUM(K34:K35)</f>
        <v>#DIV/0!</v>
      </c>
      <c r="L36" s="15">
        <f>ROUND((E36/I36)*100,2)</f>
        <v>2.94</v>
      </c>
    </row>
    <row r="37" spans="1:12" s="14" customFormat="1" x14ac:dyDescent="0.25">
      <c r="A37" s="15">
        <v>24</v>
      </c>
      <c r="B37" s="15" t="s">
        <v>39</v>
      </c>
      <c r="C37" s="15">
        <v>588</v>
      </c>
      <c r="D37" s="15">
        <v>7323.1</v>
      </c>
      <c r="E37" s="15">
        <v>5</v>
      </c>
      <c r="F37" s="15">
        <v>125.47</v>
      </c>
      <c r="G37" s="15">
        <f t="shared" si="0"/>
        <v>0.85</v>
      </c>
      <c r="H37" s="15">
        <f t="shared" si="1"/>
        <v>1.71</v>
      </c>
      <c r="I37" s="15">
        <v>24</v>
      </c>
      <c r="J37" s="15">
        <v>5229.07</v>
      </c>
      <c r="K37" s="15">
        <f t="shared" ref="K37:K57" si="5">ROUND((E37/I37)*100,2)</f>
        <v>20.83</v>
      </c>
      <c r="L37" s="15">
        <f t="shared" ref="L37:L57" si="6">ROUND((F37/J37)*100,2)</f>
        <v>2.4</v>
      </c>
    </row>
    <row r="38" spans="1:12" s="14" customFormat="1" x14ac:dyDescent="0.25">
      <c r="A38" s="15">
        <v>25</v>
      </c>
      <c r="B38" s="15" t="s">
        <v>40</v>
      </c>
      <c r="C38" s="15">
        <v>5</v>
      </c>
      <c r="D38" s="15">
        <v>404</v>
      </c>
      <c r="E38" s="15">
        <v>0</v>
      </c>
      <c r="F38" s="15">
        <v>0</v>
      </c>
      <c r="G38" s="15">
        <f t="shared" si="0"/>
        <v>0</v>
      </c>
      <c r="H38" s="15">
        <f t="shared" si="1"/>
        <v>0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10</v>
      </c>
      <c r="D39" s="15">
        <v>1133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0</v>
      </c>
      <c r="J39" s="15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x14ac:dyDescent="0.25">
      <c r="A40" s="15">
        <v>27</v>
      </c>
      <c r="B40" s="15" t="s">
        <v>42</v>
      </c>
      <c r="C40" s="15">
        <v>73</v>
      </c>
      <c r="D40" s="15">
        <v>526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16</v>
      </c>
      <c r="D41" s="15">
        <v>359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78</v>
      </c>
      <c r="D42" s="15">
        <v>1019</v>
      </c>
      <c r="E42" s="15">
        <v>0</v>
      </c>
      <c r="F42" s="15">
        <v>0</v>
      </c>
      <c r="G42" s="15">
        <f t="shared" ref="G42:G68" si="7">ROUND((E42/C42)*100,2)</f>
        <v>0</v>
      </c>
      <c r="H42" s="15">
        <f t="shared" ref="H42:H68" si="8">ROUND((F42/D42)*100,2)</f>
        <v>0</v>
      </c>
      <c r="I42" s="15">
        <v>0</v>
      </c>
      <c r="J42" s="15">
        <v>0</v>
      </c>
      <c r="K42" s="15" t="e">
        <f t="shared" si="5"/>
        <v>#DIV/0!</v>
      </c>
      <c r="L42" s="15" t="e">
        <f t="shared" si="6"/>
        <v>#DIV/0!</v>
      </c>
    </row>
    <row r="43" spans="1:12" s="14" customFormat="1" x14ac:dyDescent="0.25">
      <c r="A43" s="15">
        <v>30</v>
      </c>
      <c r="B43" s="15" t="s">
        <v>45</v>
      </c>
      <c r="C43" s="15">
        <v>743</v>
      </c>
      <c r="D43" s="15">
        <v>11637.6</v>
      </c>
      <c r="E43" s="15">
        <v>0</v>
      </c>
      <c r="F43" s="15">
        <v>0</v>
      </c>
      <c r="G43" s="15">
        <f t="shared" si="7"/>
        <v>0</v>
      </c>
      <c r="H43" s="15">
        <f t="shared" si="8"/>
        <v>0</v>
      </c>
      <c r="I43" s="15">
        <v>0</v>
      </c>
      <c r="J43" s="15">
        <v>0</v>
      </c>
      <c r="K43" s="15" t="e">
        <f t="shared" si="5"/>
        <v>#DIV/0!</v>
      </c>
      <c r="L43" s="15" t="e">
        <f t="shared" si="6"/>
        <v>#DIV/0!</v>
      </c>
    </row>
    <row r="44" spans="1:12" s="14" customFormat="1" x14ac:dyDescent="0.25">
      <c r="A44" s="15">
        <v>31</v>
      </c>
      <c r="B44" s="15" t="s">
        <v>46</v>
      </c>
      <c r="C44" s="15">
        <v>702</v>
      </c>
      <c r="D44" s="15">
        <v>8486.2999999999993</v>
      </c>
      <c r="E44" s="15">
        <v>0</v>
      </c>
      <c r="F44" s="15">
        <v>0</v>
      </c>
      <c r="G44" s="15">
        <f t="shared" si="7"/>
        <v>0</v>
      </c>
      <c r="H44" s="15">
        <f t="shared" si="8"/>
        <v>0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167</v>
      </c>
      <c r="D45" s="15">
        <v>5100</v>
      </c>
      <c r="E45" s="15">
        <v>10</v>
      </c>
      <c r="F45" s="15">
        <v>1072.83</v>
      </c>
      <c r="G45" s="15">
        <f t="shared" si="7"/>
        <v>5.99</v>
      </c>
      <c r="H45" s="15">
        <f t="shared" si="8"/>
        <v>21.04</v>
      </c>
      <c r="I45" s="15">
        <v>22</v>
      </c>
      <c r="J45" s="15">
        <v>2062.63</v>
      </c>
      <c r="K45" s="15">
        <f t="shared" si="5"/>
        <v>45.45</v>
      </c>
      <c r="L45" s="15">
        <f t="shared" si="6"/>
        <v>52.01</v>
      </c>
    </row>
    <row r="46" spans="1:12" s="14" customFormat="1" x14ac:dyDescent="0.25">
      <c r="A46" s="15">
        <v>33</v>
      </c>
      <c r="B46" s="15" t="s">
        <v>48</v>
      </c>
      <c r="C46" s="15">
        <v>0</v>
      </c>
      <c r="D46" s="15">
        <v>0</v>
      </c>
      <c r="E46" s="15">
        <v>34</v>
      </c>
      <c r="F46" s="15">
        <v>33.57</v>
      </c>
      <c r="G46" s="15" t="e">
        <f t="shared" si="7"/>
        <v>#DIV/0!</v>
      </c>
      <c r="H46" s="15" t="e">
        <f t="shared" si="8"/>
        <v>#DIV/0!</v>
      </c>
      <c r="I46" s="15">
        <v>99</v>
      </c>
      <c r="J46" s="15">
        <v>69.75</v>
      </c>
      <c r="K46" s="15">
        <f t="shared" si="5"/>
        <v>34.340000000000003</v>
      </c>
      <c r="L46" s="15">
        <f t="shared" si="6"/>
        <v>48.13</v>
      </c>
    </row>
    <row r="47" spans="1:12" s="14" customFormat="1" x14ac:dyDescent="0.25">
      <c r="A47" s="15">
        <v>34</v>
      </c>
      <c r="B47" s="15" t="s">
        <v>49</v>
      </c>
      <c r="C47" s="15">
        <v>115</v>
      </c>
      <c r="D47" s="15">
        <v>604</v>
      </c>
      <c r="E47" s="15">
        <v>0</v>
      </c>
      <c r="F47" s="15">
        <v>0</v>
      </c>
      <c r="G47" s="15">
        <f t="shared" si="7"/>
        <v>0</v>
      </c>
      <c r="H47" s="15">
        <f t="shared" si="8"/>
        <v>0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3</v>
      </c>
      <c r="D48" s="15">
        <v>150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0</v>
      </c>
      <c r="J48" s="15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x14ac:dyDescent="0.25">
      <c r="A49" s="15">
        <v>36</v>
      </c>
      <c r="B49" s="15" t="s">
        <v>51</v>
      </c>
      <c r="C49" s="15">
        <v>8</v>
      </c>
      <c r="D49" s="15">
        <v>272</v>
      </c>
      <c r="E49" s="15">
        <v>0</v>
      </c>
      <c r="F49" s="15">
        <v>0</v>
      </c>
      <c r="G49" s="15">
        <f t="shared" si="7"/>
        <v>0</v>
      </c>
      <c r="H49" s="15">
        <f t="shared" si="8"/>
        <v>0</v>
      </c>
      <c r="I49" s="15">
        <v>0</v>
      </c>
      <c r="J49" s="15">
        <v>0</v>
      </c>
      <c r="K49" s="15" t="e">
        <f t="shared" si="5"/>
        <v>#DIV/0!</v>
      </c>
      <c r="L49" s="15" t="e">
        <f t="shared" si="6"/>
        <v>#DIV/0!</v>
      </c>
    </row>
    <row r="50" spans="1:12" s="14" customFormat="1" x14ac:dyDescent="0.25">
      <c r="A50" s="15">
        <v>37</v>
      </c>
      <c r="B50" s="15" t="s">
        <v>52</v>
      </c>
      <c r="C50" s="15">
        <v>19</v>
      </c>
      <c r="D50" s="15">
        <v>369</v>
      </c>
      <c r="E50" s="15">
        <v>0</v>
      </c>
      <c r="F50" s="15">
        <v>0</v>
      </c>
      <c r="G50" s="15">
        <f t="shared" si="7"/>
        <v>0</v>
      </c>
      <c r="H50" s="15">
        <f t="shared" si="8"/>
        <v>0</v>
      </c>
      <c r="I50" s="15">
        <v>0</v>
      </c>
      <c r="J50" s="15">
        <v>0</v>
      </c>
      <c r="K50" s="15" t="e">
        <f t="shared" si="5"/>
        <v>#DIV/0!</v>
      </c>
      <c r="L50" s="15" t="e">
        <f t="shared" si="6"/>
        <v>#DIV/0!</v>
      </c>
    </row>
    <row r="51" spans="1:12" s="14" customFormat="1" x14ac:dyDescent="0.25">
      <c r="A51" s="15">
        <v>38</v>
      </c>
      <c r="B51" s="15" t="s">
        <v>53</v>
      </c>
      <c r="C51" s="15">
        <v>68</v>
      </c>
      <c r="D51" s="15">
        <v>1730</v>
      </c>
      <c r="E51" s="15">
        <v>1</v>
      </c>
      <c r="F51" s="15">
        <v>4.2</v>
      </c>
      <c r="G51" s="15">
        <f t="shared" si="7"/>
        <v>1.47</v>
      </c>
      <c r="H51" s="15">
        <f t="shared" si="8"/>
        <v>0.24</v>
      </c>
      <c r="I51" s="15">
        <v>5</v>
      </c>
      <c r="J51" s="15">
        <v>124.09</v>
      </c>
      <c r="K51" s="15">
        <f t="shared" si="5"/>
        <v>20</v>
      </c>
      <c r="L51" s="15">
        <f t="shared" si="6"/>
        <v>3.38</v>
      </c>
    </row>
    <row r="52" spans="1:12" s="14" customFormat="1" x14ac:dyDescent="0.25">
      <c r="A52" s="15">
        <v>39</v>
      </c>
      <c r="B52" s="15" t="s">
        <v>54</v>
      </c>
      <c r="C52" s="15">
        <v>17</v>
      </c>
      <c r="D52" s="15">
        <v>120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2</v>
      </c>
      <c r="D53" s="15">
        <v>45</v>
      </c>
      <c r="E53" s="15">
        <v>0</v>
      </c>
      <c r="F53" s="15">
        <v>0</v>
      </c>
      <c r="G53" s="15">
        <f t="shared" si="7"/>
        <v>0</v>
      </c>
      <c r="H53" s="15">
        <f t="shared" si="8"/>
        <v>0</v>
      </c>
      <c r="I53" s="15">
        <v>0</v>
      </c>
      <c r="J53" s="15">
        <v>0</v>
      </c>
      <c r="K53" s="15" t="e">
        <f t="shared" si="5"/>
        <v>#DIV/0!</v>
      </c>
      <c r="L53" s="15" t="e">
        <f t="shared" si="6"/>
        <v>#DIV/0!</v>
      </c>
    </row>
    <row r="54" spans="1:12" s="14" customFormat="1" x14ac:dyDescent="0.25">
      <c r="A54" s="15">
        <v>41</v>
      </c>
      <c r="B54" s="15" t="s">
        <v>56</v>
      </c>
      <c r="C54" s="15">
        <v>16</v>
      </c>
      <c r="D54" s="15">
        <v>154</v>
      </c>
      <c r="E54" s="15">
        <v>0</v>
      </c>
      <c r="F54" s="15">
        <v>0</v>
      </c>
      <c r="G54" s="15">
        <f t="shared" si="7"/>
        <v>0</v>
      </c>
      <c r="H54" s="15">
        <f t="shared" si="8"/>
        <v>0</v>
      </c>
      <c r="I54" s="15">
        <v>0</v>
      </c>
      <c r="J54" s="15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x14ac:dyDescent="0.25">
      <c r="A55" s="15">
        <v>42</v>
      </c>
      <c r="B55" s="15" t="s">
        <v>57</v>
      </c>
      <c r="C55" s="15">
        <v>7</v>
      </c>
      <c r="D55" s="15">
        <v>36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1574</v>
      </c>
      <c r="D56" s="15">
        <v>8775</v>
      </c>
      <c r="E56" s="15">
        <v>0</v>
      </c>
      <c r="F56" s="15">
        <v>0</v>
      </c>
      <c r="G56" s="15">
        <f t="shared" si="7"/>
        <v>0</v>
      </c>
      <c r="H56" s="15">
        <f t="shared" si="8"/>
        <v>0</v>
      </c>
      <c r="I56" s="15">
        <v>0</v>
      </c>
      <c r="J56" s="15">
        <v>0</v>
      </c>
      <c r="K56" s="15" t="e">
        <f t="shared" si="5"/>
        <v>#DIV/0!</v>
      </c>
      <c r="L56" s="15" t="e">
        <f t="shared" si="6"/>
        <v>#DIV/0!</v>
      </c>
    </row>
    <row r="57" spans="1:12" s="14" customFormat="1" x14ac:dyDescent="0.25">
      <c r="A57" s="15">
        <v>44</v>
      </c>
      <c r="B57" s="15" t="s">
        <v>59</v>
      </c>
      <c r="C57" s="15">
        <v>623</v>
      </c>
      <c r="D57" s="15">
        <v>221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4834</v>
      </c>
      <c r="D58" s="15">
        <f>SUM(D37:D57)</f>
        <v>48464</v>
      </c>
      <c r="E58" s="15">
        <f>SUM(E37:E57)</f>
        <v>50</v>
      </c>
      <c r="F58" s="15">
        <f>SUM(F37:F57)</f>
        <v>1236.07</v>
      </c>
      <c r="G58" s="15">
        <f t="shared" si="7"/>
        <v>1.03</v>
      </c>
      <c r="H58" s="15">
        <f t="shared" si="8"/>
        <v>2.5499999999999998</v>
      </c>
      <c r="I58" s="15">
        <f>SUM(I37:I57)</f>
        <v>150</v>
      </c>
      <c r="J58" s="15">
        <f>SUM(J37:J57)</f>
        <v>7485.54</v>
      </c>
      <c r="K58" s="15" t="e">
        <f>SUM(K37:K57)</f>
        <v>#DIV/0!</v>
      </c>
      <c r="L58" s="15">
        <f>ROUND((E58/I58)*100,2)</f>
        <v>33.33</v>
      </c>
    </row>
    <row r="59" spans="1:12" s="14" customFormat="1" x14ac:dyDescent="0.25">
      <c r="A59" s="15">
        <v>45</v>
      </c>
      <c r="B59" s="15" t="s">
        <v>60</v>
      </c>
      <c r="C59" s="15">
        <v>21</v>
      </c>
      <c r="D59" s="15">
        <v>12.1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1</v>
      </c>
      <c r="D60" s="15">
        <v>1</v>
      </c>
      <c r="E60" s="15">
        <v>0</v>
      </c>
      <c r="F60" s="15">
        <v>0</v>
      </c>
      <c r="G60" s="15">
        <f t="shared" si="7"/>
        <v>0</v>
      </c>
      <c r="H60" s="15">
        <f t="shared" si="8"/>
        <v>0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0</v>
      </c>
      <c r="D61" s="15">
        <v>0</v>
      </c>
      <c r="E61" s="15">
        <v>0</v>
      </c>
      <c r="F61" s="15">
        <v>0</v>
      </c>
      <c r="G61" s="15" t="e">
        <f t="shared" si="7"/>
        <v>#DIV/0!</v>
      </c>
      <c r="H61" s="15" t="e">
        <f t="shared" si="8"/>
        <v>#DIV/0!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51</v>
      </c>
      <c r="D62" s="15">
        <v>136</v>
      </c>
      <c r="E62" s="15">
        <v>0</v>
      </c>
      <c r="F62" s="15">
        <v>0</v>
      </c>
      <c r="G62" s="15">
        <f t="shared" si="7"/>
        <v>0</v>
      </c>
      <c r="H62" s="15">
        <f t="shared" si="8"/>
        <v>0</v>
      </c>
      <c r="I62" s="15">
        <v>0</v>
      </c>
      <c r="J62" s="15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x14ac:dyDescent="0.25">
      <c r="A63" s="15">
        <v>49</v>
      </c>
      <c r="B63" s="15" t="s">
        <v>64</v>
      </c>
      <c r="C63" s="15">
        <v>1</v>
      </c>
      <c r="D63" s="15">
        <v>2.1</v>
      </c>
      <c r="E63" s="15">
        <v>0</v>
      </c>
      <c r="F63" s="15">
        <v>0</v>
      </c>
      <c r="G63" s="15">
        <f t="shared" si="7"/>
        <v>0</v>
      </c>
      <c r="H63" s="15">
        <f t="shared" si="8"/>
        <v>0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74</v>
      </c>
      <c r="D65" s="15">
        <f>SUM(D59:D64)</f>
        <v>151.19999999999999</v>
      </c>
      <c r="E65" s="15">
        <f>SUM(E59:E64)</f>
        <v>0</v>
      </c>
      <c r="F65" s="15">
        <f>SUM(F59:F64)</f>
        <v>0</v>
      </c>
      <c r="G65" s="15">
        <f t="shared" si="7"/>
        <v>0</v>
      </c>
      <c r="H65" s="15">
        <f t="shared" si="8"/>
        <v>0</v>
      </c>
      <c r="I65" s="15">
        <f>SUM(I59:I64)</f>
        <v>0</v>
      </c>
      <c r="J65" s="15">
        <f>SUM(J59:J64)</f>
        <v>0</v>
      </c>
      <c r="K65" s="15" t="e">
        <f>SUM(K59:K64)</f>
        <v>#DIV/0!</v>
      </c>
      <c r="L65" s="15" t="e">
        <f>ROUND((E65/I65)*100,2)</f>
        <v>#DIV/0!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19322</v>
      </c>
      <c r="D68" s="15">
        <f>SUM(D27+D29+D33+D36+D58+D65+D67)</f>
        <v>186713.75000000003</v>
      </c>
      <c r="E68" s="15">
        <f>SUM(E27+E29+E33+E36+E58+E65+E67)</f>
        <v>868</v>
      </c>
      <c r="F68" s="15">
        <f>SUM(F27+F29+F33+F36+F58+F65+F67)</f>
        <v>9655.090000000002</v>
      </c>
      <c r="G68" s="15">
        <f t="shared" si="7"/>
        <v>4.49</v>
      </c>
      <c r="H68" s="15">
        <f t="shared" si="8"/>
        <v>5.17</v>
      </c>
      <c r="I68" s="15">
        <f>SUM(I27+I29+I33+I36+I58+I65+I67)</f>
        <v>3136</v>
      </c>
      <c r="J68" s="15">
        <f>SUM(J27+J29+J33+J36+J58+J65+J67)</f>
        <v>36197.440000000002</v>
      </c>
      <c r="K68" s="15" t="e">
        <f>SUM(K27+K29+K33+K36+K58+K65+K67)</f>
        <v>#DIV/0!</v>
      </c>
      <c r="L68" s="15">
        <f>ROUND((E68/I68)*100,2)</f>
        <v>27.68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69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98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3430</v>
      </c>
      <c r="D10" s="15">
        <v>24637.88</v>
      </c>
      <c r="E10" s="15">
        <v>0</v>
      </c>
      <c r="F10" s="15">
        <v>0</v>
      </c>
      <c r="G10" s="15">
        <f t="shared" ref="G10:G41" si="0">ROUND((E10/C10)*100,2)</f>
        <v>0</v>
      </c>
      <c r="H10" s="16">
        <f t="shared" ref="H10:H41" si="1">ROUND((F10/D10)*100,2)</f>
        <v>0</v>
      </c>
      <c r="I10" s="15">
        <v>460</v>
      </c>
      <c r="J10" s="16">
        <v>2266.63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x14ac:dyDescent="0.25">
      <c r="A11" s="15">
        <v>2</v>
      </c>
      <c r="B11" s="15" t="s">
        <v>16</v>
      </c>
      <c r="C11" s="15">
        <v>1774</v>
      </c>
      <c r="D11" s="15">
        <v>6450</v>
      </c>
      <c r="E11" s="15">
        <v>0</v>
      </c>
      <c r="F11" s="15">
        <v>0</v>
      </c>
      <c r="G11" s="15">
        <f t="shared" si="0"/>
        <v>0</v>
      </c>
      <c r="H11" s="16">
        <f t="shared" si="1"/>
        <v>0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62128</v>
      </c>
      <c r="D12" s="15">
        <v>200784.98</v>
      </c>
      <c r="E12" s="15">
        <v>1457</v>
      </c>
      <c r="F12" s="15">
        <v>26597.79</v>
      </c>
      <c r="G12" s="15">
        <f t="shared" si="0"/>
        <v>2.35</v>
      </c>
      <c r="H12" s="16">
        <f t="shared" si="1"/>
        <v>13.25</v>
      </c>
      <c r="I12" s="15">
        <v>441</v>
      </c>
      <c r="J12" s="15">
        <v>6014.1</v>
      </c>
      <c r="K12" s="15">
        <f t="shared" si="2"/>
        <v>330.39</v>
      </c>
      <c r="L12" s="15">
        <f t="shared" si="3"/>
        <v>442.26</v>
      </c>
    </row>
    <row r="13" spans="1:12" s="14" customFormat="1" x14ac:dyDescent="0.25">
      <c r="A13" s="15">
        <v>4</v>
      </c>
      <c r="B13" s="15" t="s">
        <v>18</v>
      </c>
      <c r="C13" s="15">
        <v>30394</v>
      </c>
      <c r="D13" s="15">
        <v>47184.34</v>
      </c>
      <c r="E13" s="15">
        <v>2476</v>
      </c>
      <c r="F13" s="15">
        <v>10621</v>
      </c>
      <c r="G13" s="15">
        <f t="shared" si="0"/>
        <v>8.15</v>
      </c>
      <c r="H13" s="15">
        <f t="shared" si="1"/>
        <v>22.51</v>
      </c>
      <c r="I13" s="15">
        <v>5003</v>
      </c>
      <c r="J13" s="15">
        <v>34037.79</v>
      </c>
      <c r="K13" s="15">
        <f t="shared" si="2"/>
        <v>49.49</v>
      </c>
      <c r="L13" s="15">
        <f t="shared" si="3"/>
        <v>31.2</v>
      </c>
    </row>
    <row r="14" spans="1:12" s="14" customFormat="1" x14ac:dyDescent="0.25">
      <c r="A14" s="15">
        <v>5</v>
      </c>
      <c r="B14" s="15" t="s">
        <v>19</v>
      </c>
      <c r="C14" s="15">
        <v>3479</v>
      </c>
      <c r="D14" s="15">
        <v>14561.43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8498</v>
      </c>
      <c r="D15" s="15">
        <v>24670.01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22858</v>
      </c>
      <c r="D16" s="15">
        <v>44863.32</v>
      </c>
      <c r="E16" s="15">
        <v>6049</v>
      </c>
      <c r="F16" s="15">
        <v>9487.33</v>
      </c>
      <c r="G16" s="15">
        <f t="shared" si="0"/>
        <v>26.46</v>
      </c>
      <c r="H16" s="15">
        <f t="shared" si="1"/>
        <v>21.15</v>
      </c>
      <c r="I16" s="15">
        <v>568</v>
      </c>
      <c r="J16" s="15">
        <v>90386.4</v>
      </c>
      <c r="K16" s="15">
        <f t="shared" si="2"/>
        <v>1064.96</v>
      </c>
      <c r="L16" s="15">
        <f t="shared" si="3"/>
        <v>10.5</v>
      </c>
    </row>
    <row r="17" spans="1:12" s="14" customFormat="1" x14ac:dyDescent="0.25">
      <c r="A17" s="15">
        <v>8</v>
      </c>
      <c r="B17" s="15" t="s">
        <v>22</v>
      </c>
      <c r="C17" s="15">
        <v>7977</v>
      </c>
      <c r="D17" s="15">
        <v>24591.51</v>
      </c>
      <c r="E17" s="15">
        <v>138</v>
      </c>
      <c r="F17" s="15">
        <v>17555.5</v>
      </c>
      <c r="G17" s="15">
        <f t="shared" si="0"/>
        <v>1.73</v>
      </c>
      <c r="H17" s="15">
        <f t="shared" si="1"/>
        <v>71.39</v>
      </c>
      <c r="I17" s="15">
        <v>246</v>
      </c>
      <c r="J17" s="15">
        <v>184435.8</v>
      </c>
      <c r="K17" s="15">
        <f t="shared" si="2"/>
        <v>56.1</v>
      </c>
      <c r="L17" s="15">
        <f t="shared" si="3"/>
        <v>9.52</v>
      </c>
    </row>
    <row r="18" spans="1:12" s="14" customFormat="1" x14ac:dyDescent="0.25">
      <c r="A18" s="15">
        <v>9</v>
      </c>
      <c r="B18" s="15" t="s">
        <v>23</v>
      </c>
      <c r="C18" s="15">
        <v>1233</v>
      </c>
      <c r="D18" s="15">
        <v>13174.68</v>
      </c>
      <c r="E18" s="15">
        <v>455</v>
      </c>
      <c r="F18" s="15">
        <v>6708</v>
      </c>
      <c r="G18" s="15">
        <f t="shared" si="0"/>
        <v>36.9</v>
      </c>
      <c r="H18" s="15">
        <f t="shared" si="1"/>
        <v>50.92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2461</v>
      </c>
      <c r="D19" s="15">
        <v>19692.18</v>
      </c>
      <c r="E19" s="15">
        <v>121</v>
      </c>
      <c r="F19" s="15">
        <v>277</v>
      </c>
      <c r="G19" s="15">
        <f t="shared" si="0"/>
        <v>4.92</v>
      </c>
      <c r="H19" s="15">
        <f t="shared" si="1"/>
        <v>1.41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10432</v>
      </c>
      <c r="D20" s="15">
        <v>49175.37</v>
      </c>
      <c r="E20" s="15">
        <v>1</v>
      </c>
      <c r="F20" s="15">
        <v>0.8</v>
      </c>
      <c r="G20" s="15">
        <f t="shared" si="0"/>
        <v>0.01</v>
      </c>
      <c r="H20" s="15">
        <f t="shared" si="1"/>
        <v>0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495</v>
      </c>
      <c r="D21" s="15">
        <v>10886</v>
      </c>
      <c r="E21" s="15">
        <v>1211</v>
      </c>
      <c r="F21" s="15">
        <v>15471.19</v>
      </c>
      <c r="G21" s="15">
        <f t="shared" si="0"/>
        <v>244.65</v>
      </c>
      <c r="H21" s="15">
        <f t="shared" si="1"/>
        <v>142.12</v>
      </c>
      <c r="I21" s="15">
        <v>1211</v>
      </c>
      <c r="J21" s="15">
        <v>15471.19</v>
      </c>
      <c r="K21" s="15">
        <f t="shared" si="2"/>
        <v>100</v>
      </c>
      <c r="L21" s="15">
        <f t="shared" si="3"/>
        <v>100</v>
      </c>
    </row>
    <row r="22" spans="1:12" s="14" customFormat="1" x14ac:dyDescent="0.25">
      <c r="A22" s="15">
        <v>13</v>
      </c>
      <c r="B22" s="15" t="s">
        <v>27</v>
      </c>
      <c r="C22" s="15">
        <v>8908</v>
      </c>
      <c r="D22" s="15">
        <v>34588.879999999997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0</v>
      </c>
      <c r="J22" s="15">
        <v>0</v>
      </c>
      <c r="K22" s="15" t="e">
        <f t="shared" si="2"/>
        <v>#DIV/0!</v>
      </c>
      <c r="L22" s="15" t="e">
        <f t="shared" si="3"/>
        <v>#DIV/0!</v>
      </c>
    </row>
    <row r="23" spans="1:12" s="14" customFormat="1" x14ac:dyDescent="0.25">
      <c r="A23" s="15">
        <v>14</v>
      </c>
      <c r="B23" s="15" t="s">
        <v>28</v>
      </c>
      <c r="C23" s="15">
        <v>3213</v>
      </c>
      <c r="D23" s="15">
        <v>18006.11</v>
      </c>
      <c r="E23" s="15">
        <v>1178</v>
      </c>
      <c r="F23" s="15">
        <v>1662.2</v>
      </c>
      <c r="G23" s="15">
        <f t="shared" si="0"/>
        <v>36.659999999999997</v>
      </c>
      <c r="H23" s="15">
        <f t="shared" si="1"/>
        <v>9.23</v>
      </c>
      <c r="I23" s="15">
        <v>1855</v>
      </c>
      <c r="J23" s="15">
        <v>11674.85</v>
      </c>
      <c r="K23" s="15">
        <f t="shared" si="2"/>
        <v>63.5</v>
      </c>
      <c r="L23" s="15">
        <f t="shared" si="3"/>
        <v>14.24</v>
      </c>
    </row>
    <row r="24" spans="1:12" s="14" customFormat="1" x14ac:dyDescent="0.25">
      <c r="A24" s="15">
        <v>15</v>
      </c>
      <c r="B24" s="15" t="s">
        <v>29</v>
      </c>
      <c r="C24" s="15">
        <v>11352</v>
      </c>
      <c r="D24" s="15">
        <v>34839.99</v>
      </c>
      <c r="E24" s="15">
        <v>31</v>
      </c>
      <c r="F24" s="15">
        <v>591.71</v>
      </c>
      <c r="G24" s="15">
        <f t="shared" si="0"/>
        <v>0.27</v>
      </c>
      <c r="H24" s="15">
        <f t="shared" si="1"/>
        <v>1.7</v>
      </c>
      <c r="I24" s="15">
        <v>2</v>
      </c>
      <c r="J24" s="15">
        <v>0.65</v>
      </c>
      <c r="K24" s="15">
        <f t="shared" si="2"/>
        <v>1550</v>
      </c>
      <c r="L24" s="15">
        <f t="shared" si="3"/>
        <v>91032.31</v>
      </c>
    </row>
    <row r="25" spans="1:12" s="14" customFormat="1" x14ac:dyDescent="0.25">
      <c r="A25" s="15">
        <v>16</v>
      </c>
      <c r="B25" s="15" t="s">
        <v>30</v>
      </c>
      <c r="C25" s="15">
        <v>1533</v>
      </c>
      <c r="D25" s="15">
        <v>5275.71</v>
      </c>
      <c r="E25" s="15">
        <v>0</v>
      </c>
      <c r="F25" s="15">
        <v>0</v>
      </c>
      <c r="G25" s="15">
        <f t="shared" si="0"/>
        <v>0</v>
      </c>
      <c r="H25" s="15">
        <f t="shared" si="1"/>
        <v>0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2168</v>
      </c>
      <c r="D26" s="15">
        <v>14630.42</v>
      </c>
      <c r="E26" s="15">
        <v>135</v>
      </c>
      <c r="F26" s="15">
        <v>381</v>
      </c>
      <c r="G26" s="15">
        <f t="shared" si="0"/>
        <v>6.23</v>
      </c>
      <c r="H26" s="15">
        <f t="shared" si="1"/>
        <v>2.6</v>
      </c>
      <c r="I26" s="15">
        <v>87</v>
      </c>
      <c r="J26" s="15">
        <v>5444.44</v>
      </c>
      <c r="K26" s="15">
        <f t="shared" si="2"/>
        <v>155.16999999999999</v>
      </c>
      <c r="L26" s="15">
        <f t="shared" si="3"/>
        <v>7</v>
      </c>
    </row>
    <row r="27" spans="1:12" s="14" customFormat="1" x14ac:dyDescent="0.25">
      <c r="A27" s="51" t="s">
        <v>32</v>
      </c>
      <c r="B27" s="52"/>
      <c r="C27" s="15">
        <f>SUM(C10:C26)</f>
        <v>182333</v>
      </c>
      <c r="D27" s="15">
        <f>SUM(D10:D26)</f>
        <v>588012.81000000006</v>
      </c>
      <c r="E27" s="15">
        <f>SUM(E10:E26)</f>
        <v>13252</v>
      </c>
      <c r="F27" s="15">
        <f>SUM(F10:F26)</f>
        <v>89353.52</v>
      </c>
      <c r="G27" s="15">
        <f t="shared" si="0"/>
        <v>7.27</v>
      </c>
      <c r="H27" s="15">
        <f t="shared" si="1"/>
        <v>15.2</v>
      </c>
      <c r="I27" s="15">
        <f>SUM(I10:I26)</f>
        <v>9873</v>
      </c>
      <c r="J27" s="15">
        <f>SUM(J10:J26)</f>
        <v>349731.85</v>
      </c>
      <c r="K27" s="15" t="e">
        <f>SUM(K10:K26)</f>
        <v>#DIV/0!</v>
      </c>
      <c r="L27" s="15">
        <f>ROUND((E27/I27)*100,2)</f>
        <v>134.22</v>
      </c>
    </row>
    <row r="28" spans="1:12" s="14" customFormat="1" x14ac:dyDescent="0.25">
      <c r="A28" s="15">
        <v>18</v>
      </c>
      <c r="B28" s="15" t="s">
        <v>33</v>
      </c>
      <c r="C28" s="15">
        <v>88353</v>
      </c>
      <c r="D28" s="15">
        <v>195999.12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>ROUND((E28/I28)*100,2)</f>
        <v>#DIV/0!</v>
      </c>
      <c r="L28" s="15" t="e">
        <f>ROUND((F28/J28)*100,2)</f>
        <v>#DIV/0!</v>
      </c>
    </row>
    <row r="29" spans="1:12" s="14" customFormat="1" x14ac:dyDescent="0.25">
      <c r="A29" s="51" t="s">
        <v>32</v>
      </c>
      <c r="B29" s="52"/>
      <c r="C29" s="15">
        <f>SUM(C28:C28)</f>
        <v>88353</v>
      </c>
      <c r="D29" s="15">
        <f>SUM(D28:D28)</f>
        <v>195999.12</v>
      </c>
      <c r="E29" s="15">
        <f>SUM(E28:E28)</f>
        <v>0</v>
      </c>
      <c r="F29" s="15">
        <f>SUM(F28:F28)</f>
        <v>0</v>
      </c>
      <c r="G29" s="15">
        <f t="shared" si="0"/>
        <v>0</v>
      </c>
      <c r="H29" s="15">
        <f t="shared" si="1"/>
        <v>0</v>
      </c>
      <c r="I29" s="15">
        <f>SUM(I28:I28)</f>
        <v>0</v>
      </c>
      <c r="J29" s="15">
        <f>SUM(J28:J28)</f>
        <v>0</v>
      </c>
      <c r="K29" s="15" t="e">
        <f>SUM(K28:K28)</f>
        <v>#DIV/0!</v>
      </c>
      <c r="L29" s="15" t="e">
        <f>ROUND((E29/I29)*100,2)</f>
        <v>#DIV/0!</v>
      </c>
    </row>
    <row r="30" spans="1:12" s="14" customFormat="1" x14ac:dyDescent="0.25">
      <c r="A30" s="15">
        <v>19</v>
      </c>
      <c r="B30" s="15" t="s">
        <v>34</v>
      </c>
      <c r="C30" s="15">
        <v>7176</v>
      </c>
      <c r="D30" s="15">
        <v>21358.82</v>
      </c>
      <c r="E30" s="15">
        <v>157</v>
      </c>
      <c r="F30" s="15">
        <v>325</v>
      </c>
      <c r="G30" s="15">
        <f t="shared" si="0"/>
        <v>2.19</v>
      </c>
      <c r="H30" s="15">
        <f t="shared" si="1"/>
        <v>1.52</v>
      </c>
      <c r="I30" s="15">
        <v>554</v>
      </c>
      <c r="J30" s="15">
        <v>1477</v>
      </c>
      <c r="K30" s="15">
        <f t="shared" ref="K30:L32" si="4">ROUND((E30/I30)*100,2)</f>
        <v>28.34</v>
      </c>
      <c r="L30" s="15">
        <f t="shared" si="4"/>
        <v>22</v>
      </c>
    </row>
    <row r="31" spans="1:12" s="14" customFormat="1" x14ac:dyDescent="0.25">
      <c r="A31" s="15">
        <v>20</v>
      </c>
      <c r="B31" s="15" t="s">
        <v>35</v>
      </c>
      <c r="C31" s="15">
        <v>809</v>
      </c>
      <c r="D31" s="15">
        <v>3894.41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350</v>
      </c>
      <c r="D32" s="15">
        <v>0</v>
      </c>
      <c r="E32" s="15">
        <v>0</v>
      </c>
      <c r="F32" s="15">
        <v>0</v>
      </c>
      <c r="G32" s="15">
        <f t="shared" si="0"/>
        <v>0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8335</v>
      </c>
      <c r="D33" s="15">
        <f>SUM(D30:D32)</f>
        <v>25253.23</v>
      </c>
      <c r="E33" s="15">
        <f>SUM(E30:E32)</f>
        <v>157</v>
      </c>
      <c r="F33" s="15">
        <f>SUM(F30:F32)</f>
        <v>325</v>
      </c>
      <c r="G33" s="15">
        <f t="shared" si="0"/>
        <v>1.88</v>
      </c>
      <c r="H33" s="15">
        <f t="shared" si="1"/>
        <v>1.29</v>
      </c>
      <c r="I33" s="15">
        <f>SUM(I30:I32)</f>
        <v>554</v>
      </c>
      <c r="J33" s="15">
        <f>SUM(J30:J32)</f>
        <v>1477</v>
      </c>
      <c r="K33" s="15" t="e">
        <f>SUM(K30:K32)</f>
        <v>#DIV/0!</v>
      </c>
      <c r="L33" s="15">
        <f>ROUND((E33/I33)*100,2)</f>
        <v>28.34</v>
      </c>
    </row>
    <row r="34" spans="1:12" s="14" customFormat="1" x14ac:dyDescent="0.25">
      <c r="A34" s="15">
        <v>22</v>
      </c>
      <c r="B34" s="15" t="s">
        <v>37</v>
      </c>
      <c r="C34" s="15">
        <v>8168</v>
      </c>
      <c r="D34" s="15">
        <v>20924.64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0</v>
      </c>
      <c r="J34" s="15">
        <v>0</v>
      </c>
      <c r="K34" s="15" t="e">
        <f>ROUND((E34/I34)*100,2)</f>
        <v>#DIV/0!</v>
      </c>
      <c r="L34" s="15" t="e">
        <f>ROUND((F34/J34)*100,2)</f>
        <v>#DIV/0!</v>
      </c>
    </row>
    <row r="35" spans="1:12" s="14" customFormat="1" x14ac:dyDescent="0.25">
      <c r="A35" s="15">
        <v>23</v>
      </c>
      <c r="B35" s="15" t="s">
        <v>38</v>
      </c>
      <c r="C35" s="15">
        <v>1442</v>
      </c>
      <c r="D35" s="15">
        <v>6163.97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9610</v>
      </c>
      <c r="D36" s="15">
        <f>SUM(D34:D35)</f>
        <v>27088.61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0</v>
      </c>
      <c r="J36" s="15">
        <f>SUM(J34:J35)</f>
        <v>0</v>
      </c>
      <c r="K36" s="15" t="e">
        <f>SUM(K34:K35)</f>
        <v>#DIV/0!</v>
      </c>
      <c r="L36" s="15" t="e">
        <f>ROUND((E36/I36)*100,2)</f>
        <v>#DIV/0!</v>
      </c>
    </row>
    <row r="37" spans="1:12" s="14" customFormat="1" x14ac:dyDescent="0.25">
      <c r="A37" s="15">
        <v>24</v>
      </c>
      <c r="B37" s="15" t="s">
        <v>39</v>
      </c>
      <c r="C37" s="15">
        <v>40463</v>
      </c>
      <c r="D37" s="15">
        <v>32043.37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436</v>
      </c>
      <c r="D38" s="15">
        <v>496.82</v>
      </c>
      <c r="E38" s="15">
        <v>0</v>
      </c>
      <c r="F38" s="15">
        <v>0</v>
      </c>
      <c r="G38" s="15">
        <f t="shared" si="0"/>
        <v>0</v>
      </c>
      <c r="H38" s="15">
        <f t="shared" si="1"/>
        <v>0</v>
      </c>
      <c r="I38" s="15">
        <v>50</v>
      </c>
      <c r="J38" s="15">
        <v>1400.3</v>
      </c>
      <c r="K38" s="15">
        <f t="shared" si="5"/>
        <v>0</v>
      </c>
      <c r="L38" s="15">
        <f t="shared" si="6"/>
        <v>0</v>
      </c>
    </row>
    <row r="39" spans="1:12" s="14" customFormat="1" x14ac:dyDescent="0.25">
      <c r="A39" s="15">
        <v>26</v>
      </c>
      <c r="B39" s="15" t="s">
        <v>41</v>
      </c>
      <c r="C39" s="15">
        <v>158</v>
      </c>
      <c r="D39" s="15">
        <v>9412.58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36</v>
      </c>
      <c r="J39" s="15">
        <v>1172.79</v>
      </c>
      <c r="K39" s="15">
        <f t="shared" si="5"/>
        <v>0</v>
      </c>
      <c r="L39" s="15">
        <f t="shared" si="6"/>
        <v>0</v>
      </c>
    </row>
    <row r="40" spans="1:12" s="14" customFormat="1" x14ac:dyDescent="0.25">
      <c r="A40" s="15">
        <v>27</v>
      </c>
      <c r="B40" s="15" t="s">
        <v>42</v>
      </c>
      <c r="C40" s="15">
        <v>1925</v>
      </c>
      <c r="D40" s="15">
        <v>8598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214</v>
      </c>
      <c r="D41" s="15">
        <v>779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3199</v>
      </c>
      <c r="D42" s="15">
        <v>14904</v>
      </c>
      <c r="E42" s="15">
        <v>0</v>
      </c>
      <c r="F42" s="15">
        <v>0</v>
      </c>
      <c r="G42" s="15">
        <f t="shared" ref="G42:G68" si="7">ROUND((E42/C42)*100,2)</f>
        <v>0</v>
      </c>
      <c r="H42" s="15">
        <f t="shared" ref="H42:H68" si="8">ROUND((F42/D42)*100,2)</f>
        <v>0</v>
      </c>
      <c r="I42" s="15">
        <v>0</v>
      </c>
      <c r="J42" s="15">
        <v>0</v>
      </c>
      <c r="K42" s="15" t="e">
        <f t="shared" si="5"/>
        <v>#DIV/0!</v>
      </c>
      <c r="L42" s="15" t="e">
        <f t="shared" si="6"/>
        <v>#DIV/0!</v>
      </c>
    </row>
    <row r="43" spans="1:12" s="14" customFormat="1" x14ac:dyDescent="0.25">
      <c r="A43" s="15">
        <v>30</v>
      </c>
      <c r="B43" s="15" t="s">
        <v>45</v>
      </c>
      <c r="C43" s="15">
        <v>76052</v>
      </c>
      <c r="D43" s="15">
        <v>90921.69</v>
      </c>
      <c r="E43" s="15">
        <v>0</v>
      </c>
      <c r="F43" s="15">
        <v>0</v>
      </c>
      <c r="G43" s="15">
        <f t="shared" si="7"/>
        <v>0</v>
      </c>
      <c r="H43" s="15">
        <f t="shared" si="8"/>
        <v>0</v>
      </c>
      <c r="I43" s="15">
        <v>0</v>
      </c>
      <c r="J43" s="15">
        <v>0</v>
      </c>
      <c r="K43" s="15" t="e">
        <f t="shared" si="5"/>
        <v>#DIV/0!</v>
      </c>
      <c r="L43" s="15" t="e">
        <f t="shared" si="6"/>
        <v>#DIV/0!</v>
      </c>
    </row>
    <row r="44" spans="1:12" s="14" customFormat="1" x14ac:dyDescent="0.25">
      <c r="A44" s="15">
        <v>31</v>
      </c>
      <c r="B44" s="15" t="s">
        <v>46</v>
      </c>
      <c r="C44" s="15">
        <v>63987</v>
      </c>
      <c r="D44" s="15">
        <v>85984.47</v>
      </c>
      <c r="E44" s="15">
        <v>0</v>
      </c>
      <c r="F44" s="15">
        <v>0</v>
      </c>
      <c r="G44" s="15">
        <f t="shared" si="7"/>
        <v>0</v>
      </c>
      <c r="H44" s="15">
        <f t="shared" si="8"/>
        <v>0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10542</v>
      </c>
      <c r="D45" s="15">
        <v>38490.42</v>
      </c>
      <c r="E45" s="15">
        <v>0</v>
      </c>
      <c r="F45" s="15">
        <v>0</v>
      </c>
      <c r="G45" s="15">
        <f t="shared" si="7"/>
        <v>0</v>
      </c>
      <c r="H45" s="15">
        <f t="shared" si="8"/>
        <v>0</v>
      </c>
      <c r="I45" s="15">
        <v>0</v>
      </c>
      <c r="J45" s="15">
        <v>0</v>
      </c>
      <c r="K45" s="15" t="e">
        <f t="shared" si="5"/>
        <v>#DIV/0!</v>
      </c>
      <c r="L45" s="15" t="e">
        <f t="shared" si="6"/>
        <v>#DIV/0!</v>
      </c>
    </row>
    <row r="46" spans="1:12" s="14" customFormat="1" x14ac:dyDescent="0.25">
      <c r="A46" s="15">
        <v>33</v>
      </c>
      <c r="B46" s="15" t="s">
        <v>48</v>
      </c>
      <c r="C46" s="15">
        <v>0</v>
      </c>
      <c r="D46" s="15">
        <v>0</v>
      </c>
      <c r="E46" s="15">
        <v>0</v>
      </c>
      <c r="F46" s="15">
        <v>0</v>
      </c>
      <c r="G46" s="15" t="e">
        <f t="shared" si="7"/>
        <v>#DIV/0!</v>
      </c>
      <c r="H46" s="15" t="e">
        <f t="shared" si="8"/>
        <v>#DIV/0!</v>
      </c>
      <c r="I46" s="15">
        <v>0</v>
      </c>
      <c r="J46" s="15">
        <v>0</v>
      </c>
      <c r="K46" s="15" t="e">
        <f t="shared" si="5"/>
        <v>#DIV/0!</v>
      </c>
      <c r="L46" s="15" t="e">
        <f t="shared" si="6"/>
        <v>#DIV/0!</v>
      </c>
    </row>
    <row r="47" spans="1:12" s="14" customFormat="1" x14ac:dyDescent="0.25">
      <c r="A47" s="15">
        <v>34</v>
      </c>
      <c r="B47" s="15" t="s">
        <v>49</v>
      </c>
      <c r="C47" s="15">
        <v>3235</v>
      </c>
      <c r="D47" s="15">
        <v>45575</v>
      </c>
      <c r="E47" s="15">
        <v>0</v>
      </c>
      <c r="F47" s="15">
        <v>0</v>
      </c>
      <c r="G47" s="15">
        <f t="shared" si="7"/>
        <v>0</v>
      </c>
      <c r="H47" s="15">
        <f t="shared" si="8"/>
        <v>0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188</v>
      </c>
      <c r="D48" s="15">
        <v>206</v>
      </c>
      <c r="E48" s="15">
        <v>4</v>
      </c>
      <c r="F48" s="15">
        <v>213</v>
      </c>
      <c r="G48" s="15">
        <f t="shared" si="7"/>
        <v>2.13</v>
      </c>
      <c r="H48" s="15">
        <f t="shared" si="8"/>
        <v>103.4</v>
      </c>
      <c r="I48" s="15">
        <v>0</v>
      </c>
      <c r="J48" s="15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x14ac:dyDescent="0.25">
      <c r="A49" s="15">
        <v>36</v>
      </c>
      <c r="B49" s="15" t="s">
        <v>51</v>
      </c>
      <c r="C49" s="15">
        <v>321</v>
      </c>
      <c r="D49" s="15">
        <v>12820</v>
      </c>
      <c r="E49" s="15">
        <v>0</v>
      </c>
      <c r="F49" s="15">
        <v>0</v>
      </c>
      <c r="G49" s="15">
        <f t="shared" si="7"/>
        <v>0</v>
      </c>
      <c r="H49" s="15">
        <f t="shared" si="8"/>
        <v>0</v>
      </c>
      <c r="I49" s="15">
        <v>42</v>
      </c>
      <c r="J49" s="15">
        <v>1420.61</v>
      </c>
      <c r="K49" s="15">
        <f t="shared" si="5"/>
        <v>0</v>
      </c>
      <c r="L49" s="15">
        <f t="shared" si="6"/>
        <v>0</v>
      </c>
    </row>
    <row r="50" spans="1:12" s="14" customFormat="1" x14ac:dyDescent="0.25">
      <c r="A50" s="15">
        <v>37</v>
      </c>
      <c r="B50" s="15" t="s">
        <v>52</v>
      </c>
      <c r="C50" s="15">
        <v>1422</v>
      </c>
      <c r="D50" s="15">
        <v>10016.290000000001</v>
      </c>
      <c r="E50" s="15">
        <v>0</v>
      </c>
      <c r="F50" s="15">
        <v>0</v>
      </c>
      <c r="G50" s="15">
        <f t="shared" si="7"/>
        <v>0</v>
      </c>
      <c r="H50" s="15">
        <f t="shared" si="8"/>
        <v>0</v>
      </c>
      <c r="I50" s="15">
        <v>0</v>
      </c>
      <c r="J50" s="15">
        <v>0</v>
      </c>
      <c r="K50" s="15" t="e">
        <f t="shared" si="5"/>
        <v>#DIV/0!</v>
      </c>
      <c r="L50" s="15" t="e">
        <f t="shared" si="6"/>
        <v>#DIV/0!</v>
      </c>
    </row>
    <row r="51" spans="1:12" s="14" customFormat="1" x14ac:dyDescent="0.25">
      <c r="A51" s="15">
        <v>38</v>
      </c>
      <c r="B51" s="15" t="s">
        <v>53</v>
      </c>
      <c r="C51" s="15">
        <v>12215</v>
      </c>
      <c r="D51" s="15">
        <v>23576.97</v>
      </c>
      <c r="E51" s="15">
        <v>9</v>
      </c>
      <c r="F51" s="15">
        <v>1311.09</v>
      </c>
      <c r="G51" s="15">
        <f t="shared" si="7"/>
        <v>7.0000000000000007E-2</v>
      </c>
      <c r="H51" s="15">
        <f t="shared" si="8"/>
        <v>5.56</v>
      </c>
      <c r="I51" s="15">
        <v>61</v>
      </c>
      <c r="J51" s="15">
        <v>1898.19</v>
      </c>
      <c r="K51" s="15">
        <f t="shared" si="5"/>
        <v>14.75</v>
      </c>
      <c r="L51" s="15">
        <f t="shared" si="6"/>
        <v>69.069999999999993</v>
      </c>
    </row>
    <row r="52" spans="1:12" s="14" customFormat="1" x14ac:dyDescent="0.25">
      <c r="A52" s="15">
        <v>39</v>
      </c>
      <c r="B52" s="15" t="s">
        <v>54</v>
      </c>
      <c r="C52" s="15">
        <v>85</v>
      </c>
      <c r="D52" s="15">
        <v>6136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14685</v>
      </c>
      <c r="D53" s="15">
        <v>6758</v>
      </c>
      <c r="E53" s="15">
        <v>0</v>
      </c>
      <c r="F53" s="15">
        <v>0</v>
      </c>
      <c r="G53" s="15">
        <f t="shared" si="7"/>
        <v>0</v>
      </c>
      <c r="H53" s="15">
        <f t="shared" si="8"/>
        <v>0</v>
      </c>
      <c r="I53" s="15">
        <v>0</v>
      </c>
      <c r="J53" s="15">
        <v>0</v>
      </c>
      <c r="K53" s="15" t="e">
        <f t="shared" si="5"/>
        <v>#DIV/0!</v>
      </c>
      <c r="L53" s="15" t="e">
        <f t="shared" si="6"/>
        <v>#DIV/0!</v>
      </c>
    </row>
    <row r="54" spans="1:12" s="14" customFormat="1" x14ac:dyDescent="0.25">
      <c r="A54" s="15">
        <v>41</v>
      </c>
      <c r="B54" s="15" t="s">
        <v>56</v>
      </c>
      <c r="C54" s="15">
        <v>951</v>
      </c>
      <c r="D54" s="15">
        <v>12127</v>
      </c>
      <c r="E54" s="15">
        <v>0</v>
      </c>
      <c r="F54" s="15">
        <v>0</v>
      </c>
      <c r="G54" s="15">
        <f t="shared" si="7"/>
        <v>0</v>
      </c>
      <c r="H54" s="15">
        <f t="shared" si="8"/>
        <v>0</v>
      </c>
      <c r="I54" s="15">
        <v>0</v>
      </c>
      <c r="J54" s="15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x14ac:dyDescent="0.25">
      <c r="A55" s="15">
        <v>42</v>
      </c>
      <c r="B55" s="15" t="s">
        <v>57</v>
      </c>
      <c r="C55" s="15">
        <v>166</v>
      </c>
      <c r="D55" s="15">
        <v>1554</v>
      </c>
      <c r="E55" s="15">
        <v>145</v>
      </c>
      <c r="F55" s="15">
        <v>2960.36</v>
      </c>
      <c r="G55" s="15">
        <f t="shared" si="7"/>
        <v>87.35</v>
      </c>
      <c r="H55" s="15">
        <f t="shared" si="8"/>
        <v>190.5</v>
      </c>
      <c r="I55" s="15">
        <v>843</v>
      </c>
      <c r="J55" s="15">
        <v>37496.35</v>
      </c>
      <c r="K55" s="15">
        <f t="shared" si="5"/>
        <v>17.2</v>
      </c>
      <c r="L55" s="15">
        <f t="shared" si="6"/>
        <v>7.9</v>
      </c>
    </row>
    <row r="56" spans="1:12" s="14" customFormat="1" x14ac:dyDescent="0.25">
      <c r="A56" s="15">
        <v>43</v>
      </c>
      <c r="B56" s="15" t="s">
        <v>58</v>
      </c>
      <c r="C56" s="15">
        <v>12408</v>
      </c>
      <c r="D56" s="15">
        <v>66289.789999999994</v>
      </c>
      <c r="E56" s="15">
        <v>0</v>
      </c>
      <c r="F56" s="15">
        <v>0</v>
      </c>
      <c r="G56" s="15">
        <f t="shared" si="7"/>
        <v>0</v>
      </c>
      <c r="H56" s="15">
        <f t="shared" si="8"/>
        <v>0</v>
      </c>
      <c r="I56" s="15">
        <v>0</v>
      </c>
      <c r="J56" s="15">
        <v>0</v>
      </c>
      <c r="K56" s="15" t="e">
        <f t="shared" si="5"/>
        <v>#DIV/0!</v>
      </c>
      <c r="L56" s="15" t="e">
        <f t="shared" si="6"/>
        <v>#DIV/0!</v>
      </c>
    </row>
    <row r="57" spans="1:12" s="14" customFormat="1" x14ac:dyDescent="0.25">
      <c r="A57" s="15">
        <v>44</v>
      </c>
      <c r="B57" s="15" t="s">
        <v>59</v>
      </c>
      <c r="C57" s="15">
        <v>662</v>
      </c>
      <c r="D57" s="15">
        <v>762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143411</v>
      </c>
      <c r="J57" s="15">
        <v>43099.7</v>
      </c>
      <c r="K57" s="15">
        <f t="shared" si="5"/>
        <v>0</v>
      </c>
      <c r="L57" s="15">
        <f t="shared" si="6"/>
        <v>0</v>
      </c>
    </row>
    <row r="58" spans="1:12" s="14" customFormat="1" x14ac:dyDescent="0.25">
      <c r="A58" s="51" t="s">
        <v>32</v>
      </c>
      <c r="B58" s="52"/>
      <c r="C58" s="15">
        <f>SUM(C37:C57)</f>
        <v>243314</v>
      </c>
      <c r="D58" s="15">
        <f>SUM(D37:D57)</f>
        <v>467451.39999999997</v>
      </c>
      <c r="E58" s="15">
        <f>SUM(E37:E57)</f>
        <v>158</v>
      </c>
      <c r="F58" s="15">
        <f>SUM(F37:F57)</f>
        <v>4484.45</v>
      </c>
      <c r="G58" s="15">
        <f t="shared" si="7"/>
        <v>0.06</v>
      </c>
      <c r="H58" s="15">
        <f t="shared" si="8"/>
        <v>0.96</v>
      </c>
      <c r="I58" s="15">
        <f>SUM(I37:I57)</f>
        <v>144443</v>
      </c>
      <c r="J58" s="15">
        <f>SUM(J37:J57)</f>
        <v>86487.94</v>
      </c>
      <c r="K58" s="15" t="e">
        <f>SUM(K37:K57)</f>
        <v>#DIV/0!</v>
      </c>
      <c r="L58" s="15">
        <f>ROUND((E58/I58)*100,2)</f>
        <v>0.11</v>
      </c>
    </row>
    <row r="59" spans="1:12" s="14" customFormat="1" x14ac:dyDescent="0.25">
      <c r="A59" s="15">
        <v>45</v>
      </c>
      <c r="B59" s="15" t="s">
        <v>60</v>
      </c>
      <c r="C59" s="15">
        <v>80</v>
      </c>
      <c r="D59" s="15">
        <v>1655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48</v>
      </c>
      <c r="D60" s="15">
        <v>2374</v>
      </c>
      <c r="E60" s="15">
        <v>0</v>
      </c>
      <c r="F60" s="15">
        <v>0</v>
      </c>
      <c r="G60" s="15">
        <f t="shared" si="7"/>
        <v>0</v>
      </c>
      <c r="H60" s="15">
        <f t="shared" si="8"/>
        <v>0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40</v>
      </c>
      <c r="D61" s="15">
        <v>689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86</v>
      </c>
      <c r="D62" s="15">
        <v>928.57</v>
      </c>
      <c r="E62" s="15">
        <v>0</v>
      </c>
      <c r="F62" s="15">
        <v>0</v>
      </c>
      <c r="G62" s="15">
        <f t="shared" si="7"/>
        <v>0</v>
      </c>
      <c r="H62" s="15">
        <f t="shared" si="8"/>
        <v>0</v>
      </c>
      <c r="I62" s="15">
        <v>0</v>
      </c>
      <c r="J62" s="15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x14ac:dyDescent="0.25">
      <c r="A63" s="15">
        <v>49</v>
      </c>
      <c r="B63" s="15" t="s">
        <v>64</v>
      </c>
      <c r="C63" s="15">
        <v>21</v>
      </c>
      <c r="D63" s="15">
        <v>284</v>
      </c>
      <c r="E63" s="15">
        <v>0</v>
      </c>
      <c r="F63" s="15">
        <v>0</v>
      </c>
      <c r="G63" s="15">
        <f t="shared" si="7"/>
        <v>0</v>
      </c>
      <c r="H63" s="15">
        <f t="shared" si="8"/>
        <v>0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10</v>
      </c>
      <c r="D64" s="15">
        <v>106.46</v>
      </c>
      <c r="E64" s="15">
        <v>16576</v>
      </c>
      <c r="F64" s="15">
        <v>5022.16</v>
      </c>
      <c r="G64" s="15">
        <f t="shared" si="7"/>
        <v>165760</v>
      </c>
      <c r="H64" s="15">
        <f t="shared" si="8"/>
        <v>4717.41</v>
      </c>
      <c r="I64" s="15">
        <v>60294</v>
      </c>
      <c r="J64" s="15">
        <v>11874.68</v>
      </c>
      <c r="K64" s="15">
        <f t="shared" si="9"/>
        <v>27.49</v>
      </c>
      <c r="L64" s="15">
        <f t="shared" si="9"/>
        <v>42.29</v>
      </c>
    </row>
    <row r="65" spans="1:12" s="14" customFormat="1" x14ac:dyDescent="0.25">
      <c r="A65" s="51" t="s">
        <v>32</v>
      </c>
      <c r="B65" s="52"/>
      <c r="C65" s="15">
        <f>SUM(C59:C64)</f>
        <v>285</v>
      </c>
      <c r="D65" s="15">
        <f>SUM(D59:D64)</f>
        <v>6037.03</v>
      </c>
      <c r="E65" s="15">
        <f>SUM(E59:E64)</f>
        <v>16576</v>
      </c>
      <c r="F65" s="15">
        <f>SUM(F59:F64)</f>
        <v>5022.16</v>
      </c>
      <c r="G65" s="15">
        <f t="shared" si="7"/>
        <v>5816.14</v>
      </c>
      <c r="H65" s="15">
        <f t="shared" si="8"/>
        <v>83.19</v>
      </c>
      <c r="I65" s="15">
        <f>SUM(I59:I64)</f>
        <v>60294</v>
      </c>
      <c r="J65" s="15">
        <f>SUM(J59:J64)</f>
        <v>11874.68</v>
      </c>
      <c r="K65" s="15" t="e">
        <f>SUM(K59:K64)</f>
        <v>#DIV/0!</v>
      </c>
      <c r="L65" s="15">
        <f>ROUND((E65/I65)*100,2)</f>
        <v>27.49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532230</v>
      </c>
      <c r="D68" s="15">
        <f>SUM(D27+D29+D33+D36+D58+D65+D67)</f>
        <v>1309842.2</v>
      </c>
      <c r="E68" s="15">
        <f>SUM(E27+E29+E33+E36+E58+E65+E67)</f>
        <v>30143</v>
      </c>
      <c r="F68" s="15">
        <f>SUM(F27+F29+F33+F36+F58+F65+F67)</f>
        <v>99185.13</v>
      </c>
      <c r="G68" s="15">
        <f t="shared" si="7"/>
        <v>5.66</v>
      </c>
      <c r="H68" s="15">
        <f t="shared" si="8"/>
        <v>7.57</v>
      </c>
      <c r="I68" s="15">
        <f>SUM(I27+I29+I33+I36+I58+I65+I67)</f>
        <v>215164</v>
      </c>
      <c r="J68" s="15">
        <f>SUM(J27+J29+J33+J36+J58+J65+J67)</f>
        <v>449571.47</v>
      </c>
      <c r="K68" s="15" t="e">
        <f>SUM(K27+K29+K33+K36+K58+K65+K67)</f>
        <v>#DIV/0!</v>
      </c>
      <c r="L68" s="15">
        <f>ROUND((E68/I68)*100,2)</f>
        <v>14.01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5"/>
    </sheetView>
  </sheetViews>
  <sheetFormatPr defaultRowHeight="15" x14ac:dyDescent="0.25"/>
  <cols>
    <col min="1" max="1" width="8" style="9" customWidth="1"/>
    <col min="2" max="2" width="32.140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99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100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28</v>
      </c>
      <c r="D10" s="15">
        <v>516.13</v>
      </c>
      <c r="E10" s="15">
        <v>0</v>
      </c>
      <c r="F10" s="15">
        <v>0</v>
      </c>
      <c r="G10" s="15">
        <f t="shared" ref="G10:G41" si="0">ROUND((E10/C10)*100,2)</f>
        <v>0</v>
      </c>
      <c r="H10" s="15">
        <f t="shared" ref="H10:H41" si="1">ROUND((F10/D10)*100,2)</f>
        <v>0</v>
      </c>
      <c r="I10" s="15">
        <v>0</v>
      </c>
      <c r="J10" s="15">
        <v>0</v>
      </c>
      <c r="K10" s="15" t="e">
        <f t="shared" ref="K10:K26" si="2">ROUND((E10/I10)*100,2)</f>
        <v>#DIV/0!</v>
      </c>
      <c r="L10" s="15" t="e">
        <f t="shared" ref="L10:L26" si="3">ROUND((F10/J10)*100,2)</f>
        <v>#DIV/0!</v>
      </c>
    </row>
    <row r="11" spans="1:12" s="14" customFormat="1" x14ac:dyDescent="0.25">
      <c r="A11" s="15">
        <v>2</v>
      </c>
      <c r="B11" s="15" t="s">
        <v>16</v>
      </c>
      <c r="C11" s="15">
        <v>91</v>
      </c>
      <c r="D11" s="15">
        <v>1699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1468</v>
      </c>
      <c r="D12" s="15">
        <v>35144.61</v>
      </c>
      <c r="E12" s="15">
        <v>178</v>
      </c>
      <c r="F12" s="15">
        <v>5714.52</v>
      </c>
      <c r="G12" s="15">
        <f t="shared" si="0"/>
        <v>12.13</v>
      </c>
      <c r="H12" s="15">
        <f t="shared" si="1"/>
        <v>16.260000000000002</v>
      </c>
      <c r="I12" s="15">
        <v>0</v>
      </c>
      <c r="J12" s="15">
        <v>0</v>
      </c>
      <c r="K12" s="15" t="e">
        <f t="shared" si="2"/>
        <v>#DIV/0!</v>
      </c>
      <c r="L12" s="15" t="e">
        <f t="shared" si="3"/>
        <v>#DIV/0!</v>
      </c>
    </row>
    <row r="13" spans="1:12" s="14" customFormat="1" x14ac:dyDescent="0.25">
      <c r="A13" s="15">
        <v>4</v>
      </c>
      <c r="B13" s="15" t="s">
        <v>18</v>
      </c>
      <c r="C13" s="15">
        <v>1034</v>
      </c>
      <c r="D13" s="15">
        <v>8230.1299999999992</v>
      </c>
      <c r="E13" s="15">
        <v>369</v>
      </c>
      <c r="F13" s="15">
        <v>12600</v>
      </c>
      <c r="G13" s="15">
        <f t="shared" si="0"/>
        <v>35.69</v>
      </c>
      <c r="H13" s="15">
        <f t="shared" si="1"/>
        <v>153.1</v>
      </c>
      <c r="I13" s="15">
        <v>94</v>
      </c>
      <c r="J13" s="15">
        <v>26246</v>
      </c>
      <c r="K13" s="15">
        <f t="shared" si="2"/>
        <v>392.55</v>
      </c>
      <c r="L13" s="15">
        <f t="shared" si="3"/>
        <v>48.01</v>
      </c>
    </row>
    <row r="14" spans="1:12" s="14" customFormat="1" x14ac:dyDescent="0.25">
      <c r="A14" s="15">
        <v>5</v>
      </c>
      <c r="B14" s="15" t="s">
        <v>19</v>
      </c>
      <c r="C14" s="15">
        <v>80</v>
      </c>
      <c r="D14" s="15">
        <v>2168.13</v>
      </c>
      <c r="E14" s="15">
        <v>1</v>
      </c>
      <c r="F14" s="15">
        <v>85</v>
      </c>
      <c r="G14" s="15">
        <f t="shared" si="0"/>
        <v>1.25</v>
      </c>
      <c r="H14" s="15">
        <f t="shared" si="1"/>
        <v>3.92</v>
      </c>
      <c r="I14" s="15">
        <v>15</v>
      </c>
      <c r="J14" s="15">
        <v>2360</v>
      </c>
      <c r="K14" s="15">
        <f t="shared" si="2"/>
        <v>6.67</v>
      </c>
      <c r="L14" s="15">
        <f t="shared" si="3"/>
        <v>3.6</v>
      </c>
    </row>
    <row r="15" spans="1:12" s="14" customFormat="1" x14ac:dyDescent="0.25">
      <c r="A15" s="15">
        <v>6</v>
      </c>
      <c r="B15" s="15" t="s">
        <v>20</v>
      </c>
      <c r="C15" s="15">
        <v>147</v>
      </c>
      <c r="D15" s="15">
        <v>10499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262</v>
      </c>
      <c r="D16" s="15">
        <v>7057.7</v>
      </c>
      <c r="E16" s="15">
        <v>65</v>
      </c>
      <c r="F16" s="15">
        <v>1407.21</v>
      </c>
      <c r="G16" s="15">
        <f t="shared" si="0"/>
        <v>24.81</v>
      </c>
      <c r="H16" s="15">
        <f t="shared" si="1"/>
        <v>19.940000000000001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103</v>
      </c>
      <c r="D17" s="15">
        <v>3030.7</v>
      </c>
      <c r="E17" s="15">
        <v>140</v>
      </c>
      <c r="F17" s="15">
        <v>10594.4</v>
      </c>
      <c r="G17" s="15">
        <f t="shared" si="0"/>
        <v>135.91999999999999</v>
      </c>
      <c r="H17" s="15">
        <f t="shared" si="1"/>
        <v>349.57</v>
      </c>
      <c r="I17" s="15">
        <v>236</v>
      </c>
      <c r="J17" s="15">
        <v>20517.52</v>
      </c>
      <c r="K17" s="15">
        <f t="shared" si="2"/>
        <v>59.32</v>
      </c>
      <c r="L17" s="15">
        <f t="shared" si="3"/>
        <v>51.64</v>
      </c>
    </row>
    <row r="18" spans="1:12" s="14" customFormat="1" x14ac:dyDescent="0.25">
      <c r="A18" s="15">
        <v>9</v>
      </c>
      <c r="B18" s="15" t="s">
        <v>23</v>
      </c>
      <c r="C18" s="15">
        <v>40</v>
      </c>
      <c r="D18" s="15">
        <v>821</v>
      </c>
      <c r="E18" s="15">
        <v>28</v>
      </c>
      <c r="F18" s="15">
        <v>570</v>
      </c>
      <c r="G18" s="15">
        <f t="shared" si="0"/>
        <v>70</v>
      </c>
      <c r="H18" s="15">
        <f t="shared" si="1"/>
        <v>69.430000000000007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116</v>
      </c>
      <c r="D19" s="15">
        <v>4222.13</v>
      </c>
      <c r="E19" s="15">
        <v>27</v>
      </c>
      <c r="F19" s="15">
        <v>4791</v>
      </c>
      <c r="G19" s="15">
        <f t="shared" si="0"/>
        <v>23.28</v>
      </c>
      <c r="H19" s="15">
        <f t="shared" si="1"/>
        <v>113.47</v>
      </c>
      <c r="I19" s="15">
        <v>5</v>
      </c>
      <c r="J19" s="15">
        <v>3545</v>
      </c>
      <c r="K19" s="15">
        <f t="shared" si="2"/>
        <v>540</v>
      </c>
      <c r="L19" s="15">
        <f t="shared" si="3"/>
        <v>135.15</v>
      </c>
    </row>
    <row r="20" spans="1:12" s="14" customFormat="1" x14ac:dyDescent="0.25">
      <c r="A20" s="15">
        <v>11</v>
      </c>
      <c r="B20" s="15" t="s">
        <v>25</v>
      </c>
      <c r="C20" s="15">
        <v>175</v>
      </c>
      <c r="D20" s="15">
        <v>5997</v>
      </c>
      <c r="E20" s="15">
        <v>41</v>
      </c>
      <c r="F20" s="15">
        <v>3468.55</v>
      </c>
      <c r="G20" s="15">
        <f t="shared" si="0"/>
        <v>23.43</v>
      </c>
      <c r="H20" s="15">
        <f t="shared" si="1"/>
        <v>57.84</v>
      </c>
      <c r="I20" s="15">
        <v>41</v>
      </c>
      <c r="J20" s="15">
        <v>5123.3100000000004</v>
      </c>
      <c r="K20" s="15">
        <f t="shared" si="2"/>
        <v>100</v>
      </c>
      <c r="L20" s="15">
        <f t="shared" si="3"/>
        <v>67.7</v>
      </c>
    </row>
    <row r="21" spans="1:12" s="14" customFormat="1" x14ac:dyDescent="0.25">
      <c r="A21" s="15">
        <v>12</v>
      </c>
      <c r="B21" s="15" t="s">
        <v>26</v>
      </c>
      <c r="C21" s="15">
        <v>10</v>
      </c>
      <c r="D21" s="15">
        <v>150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52</v>
      </c>
      <c r="D22" s="15">
        <v>2681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0</v>
      </c>
      <c r="J22" s="15">
        <v>0</v>
      </c>
      <c r="K22" s="15" t="e">
        <f t="shared" si="2"/>
        <v>#DIV/0!</v>
      </c>
      <c r="L22" s="15" t="e">
        <f t="shared" si="3"/>
        <v>#DIV/0!</v>
      </c>
    </row>
    <row r="23" spans="1:12" s="14" customFormat="1" x14ac:dyDescent="0.25">
      <c r="A23" s="15">
        <v>14</v>
      </c>
      <c r="B23" s="15" t="s">
        <v>28</v>
      </c>
      <c r="C23" s="15">
        <v>97</v>
      </c>
      <c r="D23" s="15">
        <v>2539</v>
      </c>
      <c r="E23" s="15">
        <v>3</v>
      </c>
      <c r="F23" s="15">
        <v>504</v>
      </c>
      <c r="G23" s="15">
        <f t="shared" si="0"/>
        <v>3.09</v>
      </c>
      <c r="H23" s="15">
        <f t="shared" si="1"/>
        <v>19.850000000000001</v>
      </c>
      <c r="I23" s="15">
        <v>9</v>
      </c>
      <c r="J23" s="15">
        <v>388.14</v>
      </c>
      <c r="K23" s="15">
        <f t="shared" si="2"/>
        <v>33.33</v>
      </c>
      <c r="L23" s="15">
        <f t="shared" si="3"/>
        <v>129.85</v>
      </c>
    </row>
    <row r="24" spans="1:12" s="14" customFormat="1" x14ac:dyDescent="0.25">
      <c r="A24" s="15">
        <v>15</v>
      </c>
      <c r="B24" s="15" t="s">
        <v>29</v>
      </c>
      <c r="C24" s="15">
        <v>579</v>
      </c>
      <c r="D24" s="15">
        <v>13317.65</v>
      </c>
      <c r="E24" s="15">
        <v>0</v>
      </c>
      <c r="F24" s="15">
        <v>0</v>
      </c>
      <c r="G24" s="15">
        <f t="shared" si="0"/>
        <v>0</v>
      </c>
      <c r="H24" s="15">
        <f t="shared" si="1"/>
        <v>0</v>
      </c>
      <c r="I24" s="15">
        <v>61</v>
      </c>
      <c r="J24" s="15">
        <v>10323.290000000001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9.1300000000000008</v>
      </c>
      <c r="E25" s="15">
        <v>2</v>
      </c>
      <c r="F25" s="15">
        <v>9</v>
      </c>
      <c r="G25" s="15" t="e">
        <f t="shared" si="0"/>
        <v>#DIV/0!</v>
      </c>
      <c r="H25" s="15">
        <f t="shared" si="1"/>
        <v>98.58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43</v>
      </c>
      <c r="D26" s="15">
        <v>891</v>
      </c>
      <c r="E26" s="15">
        <v>32</v>
      </c>
      <c r="F26" s="15">
        <v>16906.96</v>
      </c>
      <c r="G26" s="15">
        <f t="shared" si="0"/>
        <v>74.42</v>
      </c>
      <c r="H26" s="15">
        <f t="shared" si="1"/>
        <v>1897.53</v>
      </c>
      <c r="I26" s="15">
        <v>13</v>
      </c>
      <c r="J26" s="15">
        <v>18734.330000000002</v>
      </c>
      <c r="K26" s="15">
        <f t="shared" si="2"/>
        <v>246.15</v>
      </c>
      <c r="L26" s="15">
        <f t="shared" si="3"/>
        <v>90.25</v>
      </c>
    </row>
    <row r="27" spans="1:12" s="14" customFormat="1" x14ac:dyDescent="0.25">
      <c r="A27" s="51" t="s">
        <v>32</v>
      </c>
      <c r="B27" s="52"/>
      <c r="C27" s="15">
        <f>SUM(C10:C26)</f>
        <v>4325</v>
      </c>
      <c r="D27" s="15">
        <f>SUM(D10:D26)</f>
        <v>98973.31</v>
      </c>
      <c r="E27" s="15">
        <f>SUM(E10:E26)</f>
        <v>886</v>
      </c>
      <c r="F27" s="15">
        <f>SUM(F10:F26)</f>
        <v>56650.64</v>
      </c>
      <c r="G27" s="15">
        <f t="shared" si="0"/>
        <v>20.49</v>
      </c>
      <c r="H27" s="15">
        <f t="shared" si="1"/>
        <v>57.24</v>
      </c>
      <c r="I27" s="15">
        <f>SUM(I10:I26)</f>
        <v>474</v>
      </c>
      <c r="J27" s="15">
        <f>SUM(J10:J26)</f>
        <v>87237.590000000011</v>
      </c>
      <c r="K27" s="15" t="e">
        <f>SUM(K10:K26)</f>
        <v>#DIV/0!</v>
      </c>
      <c r="L27" s="15">
        <f>ROUND((E27/I27)*100,2)</f>
        <v>186.92</v>
      </c>
    </row>
    <row r="28" spans="1:12" s="14" customFormat="1" x14ac:dyDescent="0.25">
      <c r="A28" s="15">
        <v>18</v>
      </c>
      <c r="B28" s="15" t="s">
        <v>33</v>
      </c>
      <c r="C28" s="15">
        <v>1534</v>
      </c>
      <c r="D28" s="15">
        <v>26812.46</v>
      </c>
      <c r="E28" s="15">
        <v>15</v>
      </c>
      <c r="F28" s="15">
        <v>29</v>
      </c>
      <c r="G28" s="15">
        <f t="shared" si="0"/>
        <v>0.98</v>
      </c>
      <c r="H28" s="15">
        <f t="shared" si="1"/>
        <v>0.11</v>
      </c>
      <c r="I28" s="15">
        <v>26</v>
      </c>
      <c r="J28" s="15">
        <v>57.53</v>
      </c>
      <c r="K28" s="15">
        <f>ROUND((E28/I28)*100,2)</f>
        <v>57.69</v>
      </c>
      <c r="L28" s="15">
        <f>ROUND((F28/J28)*100,2)</f>
        <v>50.41</v>
      </c>
    </row>
    <row r="29" spans="1:12" s="14" customFormat="1" x14ac:dyDescent="0.25">
      <c r="A29" s="51" t="s">
        <v>32</v>
      </c>
      <c r="B29" s="52"/>
      <c r="C29" s="15">
        <f>SUM(C28:C28)</f>
        <v>1534</v>
      </c>
      <c r="D29" s="15">
        <f>SUM(D28:D28)</f>
        <v>26812.46</v>
      </c>
      <c r="E29" s="15">
        <f>SUM(E28:E28)</f>
        <v>15</v>
      </c>
      <c r="F29" s="15">
        <f>SUM(F28:F28)</f>
        <v>29</v>
      </c>
      <c r="G29" s="15">
        <f t="shared" si="0"/>
        <v>0.98</v>
      </c>
      <c r="H29" s="15">
        <f t="shared" si="1"/>
        <v>0.11</v>
      </c>
      <c r="I29" s="15">
        <f>SUM(I28:I28)</f>
        <v>26</v>
      </c>
      <c r="J29" s="15">
        <f>SUM(J28:J28)</f>
        <v>57.53</v>
      </c>
      <c r="K29" s="15">
        <f>SUM(K28:K28)</f>
        <v>57.69</v>
      </c>
      <c r="L29" s="15">
        <f>ROUND((E29/I29)*100,2)</f>
        <v>57.69</v>
      </c>
    </row>
    <row r="30" spans="1:12" s="14" customFormat="1" x14ac:dyDescent="0.25">
      <c r="A30" s="15">
        <v>19</v>
      </c>
      <c r="B30" s="15" t="s">
        <v>34</v>
      </c>
      <c r="C30" s="15">
        <v>68</v>
      </c>
      <c r="D30" s="15">
        <v>877.56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0</v>
      </c>
      <c r="J30" s="15">
        <v>0</v>
      </c>
      <c r="K30" s="15" t="e">
        <f t="shared" ref="K30:L32" si="4">ROUND((E30/I30)*100,2)</f>
        <v>#DIV/0!</v>
      </c>
      <c r="L30" s="15" t="e">
        <f t="shared" si="4"/>
        <v>#DIV/0!</v>
      </c>
    </row>
    <row r="31" spans="1:12" s="14" customFormat="1" x14ac:dyDescent="0.25">
      <c r="A31" s="15">
        <v>20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68</v>
      </c>
      <c r="D33" s="15">
        <f>SUM(D30:D32)</f>
        <v>877.56</v>
      </c>
      <c r="E33" s="15">
        <f>SUM(E30:E32)</f>
        <v>0</v>
      </c>
      <c r="F33" s="15">
        <f>SUM(F30:F32)</f>
        <v>0</v>
      </c>
      <c r="G33" s="15">
        <f t="shared" si="0"/>
        <v>0</v>
      </c>
      <c r="H33" s="15">
        <f t="shared" si="1"/>
        <v>0</v>
      </c>
      <c r="I33" s="15">
        <f>SUM(I30:I32)</f>
        <v>0</v>
      </c>
      <c r="J33" s="15">
        <f>SUM(J30:J32)</f>
        <v>0</v>
      </c>
      <c r="K33" s="15" t="e">
        <f>SUM(K30:K32)</f>
        <v>#DIV/0!</v>
      </c>
      <c r="L33" s="15" t="e">
        <f>ROUND((E33/I33)*100,2)</f>
        <v>#DIV/0!</v>
      </c>
    </row>
    <row r="34" spans="1:12" s="14" customFormat="1" x14ac:dyDescent="0.25">
      <c r="A34" s="15">
        <v>22</v>
      </c>
      <c r="B34" s="15" t="s">
        <v>37</v>
      </c>
      <c r="C34" s="15">
        <v>655</v>
      </c>
      <c r="D34" s="15">
        <v>736.27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0</v>
      </c>
      <c r="J34" s="15">
        <v>0</v>
      </c>
      <c r="K34" s="15" t="e">
        <f>ROUND((E34/I34)*100,2)</f>
        <v>#DIV/0!</v>
      </c>
      <c r="L34" s="15" t="e">
        <f>ROUND((F34/J34)*100,2)</f>
        <v>#DIV/0!</v>
      </c>
    </row>
    <row r="35" spans="1:12" s="14" customFormat="1" x14ac:dyDescent="0.25">
      <c r="A35" s="15">
        <v>23</v>
      </c>
      <c r="B35" s="15" t="s">
        <v>38</v>
      </c>
      <c r="C35" s="15">
        <v>1</v>
      </c>
      <c r="D35" s="15">
        <v>10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656</v>
      </c>
      <c r="D36" s="15">
        <f>SUM(D34:D35)</f>
        <v>746.27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0</v>
      </c>
      <c r="J36" s="15">
        <f>SUM(J34:J35)</f>
        <v>0</v>
      </c>
      <c r="K36" s="15" t="e">
        <f>SUM(K34:K35)</f>
        <v>#DIV/0!</v>
      </c>
      <c r="L36" s="15" t="e">
        <f>ROUND((E36/I36)*100,2)</f>
        <v>#DIV/0!</v>
      </c>
    </row>
    <row r="37" spans="1:12" s="14" customFormat="1" x14ac:dyDescent="0.25">
      <c r="A37" s="15">
        <v>24</v>
      </c>
      <c r="B37" s="15" t="s">
        <v>39</v>
      </c>
      <c r="C37" s="15">
        <v>515</v>
      </c>
      <c r="D37" s="15">
        <v>7017.25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0</v>
      </c>
      <c r="D38" s="15">
        <v>0</v>
      </c>
      <c r="E38" s="15">
        <v>0</v>
      </c>
      <c r="F38" s="15">
        <v>0</v>
      </c>
      <c r="G38" s="15" t="e">
        <f t="shared" si="0"/>
        <v>#DIV/0!</v>
      </c>
      <c r="H38" s="15" t="e">
        <f t="shared" si="1"/>
        <v>#DIV/0!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0</v>
      </c>
      <c r="J39" s="15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x14ac:dyDescent="0.25">
      <c r="A40" s="15">
        <v>27</v>
      </c>
      <c r="B40" s="15" t="s">
        <v>42</v>
      </c>
      <c r="C40" s="15">
        <v>12</v>
      </c>
      <c r="D40" s="15">
        <v>750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0</v>
      </c>
      <c r="D41" s="15">
        <v>0</v>
      </c>
      <c r="E41" s="15">
        <v>0</v>
      </c>
      <c r="F41" s="15">
        <v>0</v>
      </c>
      <c r="G41" s="15" t="e">
        <f t="shared" si="0"/>
        <v>#DIV/0!</v>
      </c>
      <c r="H41" s="15" t="e">
        <f t="shared" si="1"/>
        <v>#DIV/0!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46</v>
      </c>
      <c r="D42" s="15">
        <v>150</v>
      </c>
      <c r="E42" s="15">
        <v>0</v>
      </c>
      <c r="F42" s="15">
        <v>0</v>
      </c>
      <c r="G42" s="15">
        <f t="shared" ref="G42:G68" si="7">ROUND((E42/C42)*100,2)</f>
        <v>0</v>
      </c>
      <c r="H42" s="15">
        <f t="shared" ref="H42:H68" si="8">ROUND((F42/D42)*100,2)</f>
        <v>0</v>
      </c>
      <c r="I42" s="15">
        <v>0</v>
      </c>
      <c r="J42" s="15">
        <v>0</v>
      </c>
      <c r="K42" s="15" t="e">
        <f t="shared" si="5"/>
        <v>#DIV/0!</v>
      </c>
      <c r="L42" s="15" t="e">
        <f t="shared" si="6"/>
        <v>#DIV/0!</v>
      </c>
    </row>
    <row r="43" spans="1:12" s="14" customFormat="1" x14ac:dyDescent="0.25">
      <c r="A43" s="15">
        <v>30</v>
      </c>
      <c r="B43" s="15" t="s">
        <v>45</v>
      </c>
      <c r="C43" s="15">
        <v>340</v>
      </c>
      <c r="D43" s="15">
        <v>9704.7000000000007</v>
      </c>
      <c r="E43" s="15">
        <v>0</v>
      </c>
      <c r="F43" s="15">
        <v>0</v>
      </c>
      <c r="G43" s="15">
        <f t="shared" si="7"/>
        <v>0</v>
      </c>
      <c r="H43" s="15">
        <f t="shared" si="8"/>
        <v>0</v>
      </c>
      <c r="I43" s="15">
        <v>0</v>
      </c>
      <c r="J43" s="15">
        <v>0</v>
      </c>
      <c r="K43" s="15" t="e">
        <f t="shared" si="5"/>
        <v>#DIV/0!</v>
      </c>
      <c r="L43" s="15" t="e">
        <f t="shared" si="6"/>
        <v>#DIV/0!</v>
      </c>
    </row>
    <row r="44" spans="1:12" s="14" customFormat="1" x14ac:dyDescent="0.25">
      <c r="A44" s="15">
        <v>31</v>
      </c>
      <c r="B44" s="15" t="s">
        <v>46</v>
      </c>
      <c r="C44" s="15">
        <v>382</v>
      </c>
      <c r="D44" s="15">
        <v>11599.13</v>
      </c>
      <c r="E44" s="15">
        <v>3</v>
      </c>
      <c r="F44" s="15">
        <v>560.94000000000005</v>
      </c>
      <c r="G44" s="15">
        <f t="shared" si="7"/>
        <v>0.79</v>
      </c>
      <c r="H44" s="15">
        <f t="shared" si="8"/>
        <v>4.84</v>
      </c>
      <c r="I44" s="15">
        <v>3</v>
      </c>
      <c r="J44" s="15">
        <v>254.2</v>
      </c>
      <c r="K44" s="15">
        <f t="shared" si="5"/>
        <v>100</v>
      </c>
      <c r="L44" s="15">
        <f t="shared" si="6"/>
        <v>220.67</v>
      </c>
    </row>
    <row r="45" spans="1:12" s="14" customFormat="1" x14ac:dyDescent="0.25">
      <c r="A45" s="15">
        <v>32</v>
      </c>
      <c r="B45" s="15" t="s">
        <v>47</v>
      </c>
      <c r="C45" s="15">
        <v>164</v>
      </c>
      <c r="D45" s="15">
        <v>2415.4</v>
      </c>
      <c r="E45" s="15">
        <v>21</v>
      </c>
      <c r="F45" s="15">
        <v>2270</v>
      </c>
      <c r="G45" s="15">
        <f t="shared" si="7"/>
        <v>12.8</v>
      </c>
      <c r="H45" s="15">
        <f t="shared" si="8"/>
        <v>93.98</v>
      </c>
      <c r="I45" s="15">
        <v>23</v>
      </c>
      <c r="J45" s="15">
        <v>14410</v>
      </c>
      <c r="K45" s="15">
        <f t="shared" si="5"/>
        <v>91.3</v>
      </c>
      <c r="L45" s="15">
        <f t="shared" si="6"/>
        <v>15.75</v>
      </c>
    </row>
    <row r="46" spans="1:12" s="14" customFormat="1" x14ac:dyDescent="0.25">
      <c r="A46" s="15">
        <v>33</v>
      </c>
      <c r="B46" s="15" t="s">
        <v>48</v>
      </c>
      <c r="C46" s="15">
        <v>0</v>
      </c>
      <c r="D46" s="15">
        <v>0</v>
      </c>
      <c r="E46" s="15">
        <v>0</v>
      </c>
      <c r="F46" s="15">
        <v>0</v>
      </c>
      <c r="G46" s="15" t="e">
        <f t="shared" si="7"/>
        <v>#DIV/0!</v>
      </c>
      <c r="H46" s="15" t="e">
        <f t="shared" si="8"/>
        <v>#DIV/0!</v>
      </c>
      <c r="I46" s="15">
        <v>0</v>
      </c>
      <c r="J46" s="15">
        <v>0</v>
      </c>
      <c r="K46" s="15" t="e">
        <f t="shared" si="5"/>
        <v>#DIV/0!</v>
      </c>
      <c r="L46" s="15" t="e">
        <f t="shared" si="6"/>
        <v>#DIV/0!</v>
      </c>
    </row>
    <row r="47" spans="1:12" s="14" customFormat="1" x14ac:dyDescent="0.25">
      <c r="A47" s="15">
        <v>34</v>
      </c>
      <c r="B47" s="15" t="s">
        <v>49</v>
      </c>
      <c r="C47" s="15">
        <v>3</v>
      </c>
      <c r="D47" s="15">
        <v>279.85000000000002</v>
      </c>
      <c r="E47" s="15">
        <v>0</v>
      </c>
      <c r="F47" s="15">
        <v>0</v>
      </c>
      <c r="G47" s="15">
        <f t="shared" si="7"/>
        <v>0</v>
      </c>
      <c r="H47" s="15">
        <f t="shared" si="8"/>
        <v>0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0</v>
      </c>
      <c r="D48" s="15">
        <v>0</v>
      </c>
      <c r="E48" s="15">
        <v>0</v>
      </c>
      <c r="F48" s="15">
        <v>0</v>
      </c>
      <c r="G48" s="15" t="e">
        <f t="shared" si="7"/>
        <v>#DIV/0!</v>
      </c>
      <c r="H48" s="15" t="e">
        <f t="shared" si="8"/>
        <v>#DIV/0!</v>
      </c>
      <c r="I48" s="15">
        <v>6</v>
      </c>
      <c r="J48" s="15">
        <v>3213</v>
      </c>
      <c r="K48" s="15">
        <f t="shared" si="5"/>
        <v>0</v>
      </c>
      <c r="L48" s="15">
        <f t="shared" si="6"/>
        <v>0</v>
      </c>
    </row>
    <row r="49" spans="1:12" s="14" customFormat="1" x14ac:dyDescent="0.25">
      <c r="A49" s="15">
        <v>36</v>
      </c>
      <c r="B49" s="15" t="s">
        <v>51</v>
      </c>
      <c r="C49" s="15">
        <v>0</v>
      </c>
      <c r="D49" s="15">
        <v>0</v>
      </c>
      <c r="E49" s="15">
        <v>0</v>
      </c>
      <c r="F49" s="15">
        <v>0</v>
      </c>
      <c r="G49" s="15" t="e">
        <f t="shared" si="7"/>
        <v>#DIV/0!</v>
      </c>
      <c r="H49" s="15" t="e">
        <f t="shared" si="8"/>
        <v>#DIV/0!</v>
      </c>
      <c r="I49" s="15">
        <v>0</v>
      </c>
      <c r="J49" s="15">
        <v>0</v>
      </c>
      <c r="K49" s="15" t="e">
        <f t="shared" si="5"/>
        <v>#DIV/0!</v>
      </c>
      <c r="L49" s="15" t="e">
        <f t="shared" si="6"/>
        <v>#DIV/0!</v>
      </c>
    </row>
    <row r="50" spans="1:12" s="14" customFormat="1" x14ac:dyDescent="0.25">
      <c r="A50" s="15">
        <v>37</v>
      </c>
      <c r="B50" s="15" t="s">
        <v>52</v>
      </c>
      <c r="C50" s="15">
        <v>0</v>
      </c>
      <c r="D50" s="15">
        <v>0</v>
      </c>
      <c r="E50" s="15">
        <v>9</v>
      </c>
      <c r="F50" s="15">
        <v>2331</v>
      </c>
      <c r="G50" s="15" t="e">
        <f t="shared" si="7"/>
        <v>#DIV/0!</v>
      </c>
      <c r="H50" s="15" t="e">
        <f t="shared" si="8"/>
        <v>#DIV/0!</v>
      </c>
      <c r="I50" s="15">
        <v>13</v>
      </c>
      <c r="J50" s="15">
        <v>6979</v>
      </c>
      <c r="K50" s="15">
        <f t="shared" si="5"/>
        <v>69.23</v>
      </c>
      <c r="L50" s="15">
        <f t="shared" si="6"/>
        <v>33.4</v>
      </c>
    </row>
    <row r="51" spans="1:12" s="14" customFormat="1" x14ac:dyDescent="0.25">
      <c r="A51" s="15">
        <v>38</v>
      </c>
      <c r="B51" s="15" t="s">
        <v>53</v>
      </c>
      <c r="C51" s="15">
        <v>311</v>
      </c>
      <c r="D51" s="15">
        <v>3801.13</v>
      </c>
      <c r="E51" s="15">
        <v>9</v>
      </c>
      <c r="F51" s="15">
        <v>429.56</v>
      </c>
      <c r="G51" s="15">
        <f t="shared" si="7"/>
        <v>2.89</v>
      </c>
      <c r="H51" s="15">
        <f t="shared" si="8"/>
        <v>11.3</v>
      </c>
      <c r="I51" s="15">
        <v>1</v>
      </c>
      <c r="J51" s="15">
        <v>0</v>
      </c>
      <c r="K51" s="15">
        <f t="shared" si="5"/>
        <v>900</v>
      </c>
      <c r="L51" s="15" t="e">
        <f t="shared" si="6"/>
        <v>#DIV/0!</v>
      </c>
    </row>
    <row r="52" spans="1:12" s="14" customFormat="1" x14ac:dyDescent="0.25">
      <c r="A52" s="15">
        <v>39</v>
      </c>
      <c r="B52" s="15" t="s">
        <v>54</v>
      </c>
      <c r="C52" s="15">
        <v>0</v>
      </c>
      <c r="D52" s="15">
        <v>0</v>
      </c>
      <c r="E52" s="15">
        <v>0</v>
      </c>
      <c r="F52" s="15">
        <v>0</v>
      </c>
      <c r="G52" s="15" t="e">
        <f t="shared" si="7"/>
        <v>#DIV/0!</v>
      </c>
      <c r="H52" s="15" t="e">
        <f t="shared" si="8"/>
        <v>#DIV/0!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48</v>
      </c>
      <c r="D53" s="15">
        <v>107</v>
      </c>
      <c r="E53" s="15">
        <v>0</v>
      </c>
      <c r="F53" s="15">
        <v>0</v>
      </c>
      <c r="G53" s="15">
        <f t="shared" si="7"/>
        <v>0</v>
      </c>
      <c r="H53" s="15">
        <f t="shared" si="8"/>
        <v>0</v>
      </c>
      <c r="I53" s="15">
        <v>0</v>
      </c>
      <c r="J53" s="15">
        <v>0</v>
      </c>
      <c r="K53" s="15" t="e">
        <f t="shared" si="5"/>
        <v>#DIV/0!</v>
      </c>
      <c r="L53" s="15" t="e">
        <f t="shared" si="6"/>
        <v>#DIV/0!</v>
      </c>
    </row>
    <row r="54" spans="1:12" s="14" customFormat="1" x14ac:dyDescent="0.25">
      <c r="A54" s="15">
        <v>41</v>
      </c>
      <c r="B54" s="15" t="s">
        <v>56</v>
      </c>
      <c r="C54" s="15">
        <v>0</v>
      </c>
      <c r="D54" s="15">
        <v>0</v>
      </c>
      <c r="E54" s="15">
        <v>0</v>
      </c>
      <c r="F54" s="15">
        <v>0</v>
      </c>
      <c r="G54" s="15" t="e">
        <f t="shared" si="7"/>
        <v>#DIV/0!</v>
      </c>
      <c r="H54" s="15" t="e">
        <f t="shared" si="8"/>
        <v>#DIV/0!</v>
      </c>
      <c r="I54" s="15">
        <v>0</v>
      </c>
      <c r="J54" s="15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x14ac:dyDescent="0.25">
      <c r="A55" s="15">
        <v>42</v>
      </c>
      <c r="B55" s="15" t="s">
        <v>57</v>
      </c>
      <c r="C55" s="15">
        <v>5</v>
      </c>
      <c r="D55" s="15">
        <v>930</v>
      </c>
      <c r="E55" s="15">
        <v>9</v>
      </c>
      <c r="F55" s="15">
        <v>2232</v>
      </c>
      <c r="G55" s="15">
        <f t="shared" si="7"/>
        <v>180</v>
      </c>
      <c r="H55" s="15">
        <f t="shared" si="8"/>
        <v>240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171</v>
      </c>
      <c r="D56" s="15">
        <v>937.13</v>
      </c>
      <c r="E56" s="15">
        <v>3</v>
      </c>
      <c r="F56" s="15">
        <v>453.2</v>
      </c>
      <c r="G56" s="15">
        <f t="shared" si="7"/>
        <v>1.75</v>
      </c>
      <c r="H56" s="15">
        <f t="shared" si="8"/>
        <v>48.36</v>
      </c>
      <c r="I56" s="15">
        <v>0</v>
      </c>
      <c r="J56" s="15">
        <v>0</v>
      </c>
      <c r="K56" s="15" t="e">
        <f t="shared" si="5"/>
        <v>#DIV/0!</v>
      </c>
      <c r="L56" s="15" t="e">
        <f t="shared" si="6"/>
        <v>#DIV/0!</v>
      </c>
    </row>
    <row r="57" spans="1:12" s="14" customFormat="1" x14ac:dyDescent="0.25">
      <c r="A57" s="15">
        <v>44</v>
      </c>
      <c r="B57" s="15" t="s">
        <v>59</v>
      </c>
      <c r="C57" s="15">
        <v>0</v>
      </c>
      <c r="D57" s="15">
        <v>0</v>
      </c>
      <c r="E57" s="15">
        <v>0</v>
      </c>
      <c r="F57" s="15">
        <v>0</v>
      </c>
      <c r="G57" s="15" t="e">
        <f t="shared" si="7"/>
        <v>#DIV/0!</v>
      </c>
      <c r="H57" s="15" t="e">
        <f t="shared" si="8"/>
        <v>#DIV/0!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1997</v>
      </c>
      <c r="D58" s="15">
        <f>SUM(D37:D57)</f>
        <v>37691.589999999997</v>
      </c>
      <c r="E58" s="15">
        <f>SUM(E37:E57)</f>
        <v>54</v>
      </c>
      <c r="F58" s="15">
        <f>SUM(F37:F57)</f>
        <v>8276.7000000000007</v>
      </c>
      <c r="G58" s="15">
        <f t="shared" si="7"/>
        <v>2.7</v>
      </c>
      <c r="H58" s="15">
        <f t="shared" si="8"/>
        <v>21.96</v>
      </c>
      <c r="I58" s="15">
        <f>SUM(I37:I57)</f>
        <v>46</v>
      </c>
      <c r="J58" s="15">
        <f>SUM(J37:J57)</f>
        <v>24856.2</v>
      </c>
      <c r="K58" s="15" t="e">
        <f>SUM(K37:K57)</f>
        <v>#DIV/0!</v>
      </c>
      <c r="L58" s="15">
        <f>ROUND((E58/I58)*100,2)</f>
        <v>117.39</v>
      </c>
    </row>
    <row r="59" spans="1:12" s="14" customFormat="1" x14ac:dyDescent="0.25">
      <c r="A59" s="15">
        <v>45</v>
      </c>
      <c r="B59" s="15" t="s">
        <v>60</v>
      </c>
      <c r="C59" s="15">
        <v>0</v>
      </c>
      <c r="D59" s="15">
        <v>0</v>
      </c>
      <c r="E59" s="15">
        <v>0</v>
      </c>
      <c r="F59" s="15">
        <v>0</v>
      </c>
      <c r="G59" s="15" t="e">
        <f t="shared" si="7"/>
        <v>#DIV/0!</v>
      </c>
      <c r="H59" s="15" t="e">
        <f t="shared" si="8"/>
        <v>#DIV/0!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0</v>
      </c>
      <c r="F60" s="15">
        <v>0</v>
      </c>
      <c r="G60" s="15" t="e">
        <f t="shared" si="7"/>
        <v>#DIV/0!</v>
      </c>
      <c r="H60" s="15" t="e">
        <f t="shared" si="8"/>
        <v>#DIV/0!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0</v>
      </c>
      <c r="D61" s="15">
        <v>0</v>
      </c>
      <c r="E61" s="15">
        <v>0</v>
      </c>
      <c r="F61" s="15">
        <v>0</v>
      </c>
      <c r="G61" s="15" t="e">
        <f t="shared" si="7"/>
        <v>#DIV/0!</v>
      </c>
      <c r="H61" s="15" t="e">
        <f t="shared" si="8"/>
        <v>#DIV/0!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5</v>
      </c>
      <c r="D62" s="15">
        <v>50</v>
      </c>
      <c r="E62" s="15">
        <v>0</v>
      </c>
      <c r="F62" s="15">
        <v>0</v>
      </c>
      <c r="G62" s="15">
        <f t="shared" si="7"/>
        <v>0</v>
      </c>
      <c r="H62" s="15">
        <f t="shared" si="8"/>
        <v>0</v>
      </c>
      <c r="I62" s="15">
        <v>0</v>
      </c>
      <c r="J62" s="15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x14ac:dyDescent="0.25">
      <c r="A63" s="15">
        <v>49</v>
      </c>
      <c r="B63" s="15" t="s">
        <v>64</v>
      </c>
      <c r="C63" s="15">
        <v>0</v>
      </c>
      <c r="D63" s="15">
        <v>0</v>
      </c>
      <c r="E63" s="15">
        <v>0</v>
      </c>
      <c r="F63" s="15">
        <v>0</v>
      </c>
      <c r="G63" s="15" t="e">
        <f t="shared" si="7"/>
        <v>#DIV/0!</v>
      </c>
      <c r="H63" s="15" t="e">
        <f t="shared" si="8"/>
        <v>#DIV/0!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5</v>
      </c>
      <c r="D65" s="15">
        <f>SUM(D59:D64)</f>
        <v>50</v>
      </c>
      <c r="E65" s="15">
        <f>SUM(E59:E64)</f>
        <v>0</v>
      </c>
      <c r="F65" s="15">
        <f>SUM(F59:F64)</f>
        <v>0</v>
      </c>
      <c r="G65" s="15">
        <f t="shared" si="7"/>
        <v>0</v>
      </c>
      <c r="H65" s="15">
        <f t="shared" si="8"/>
        <v>0</v>
      </c>
      <c r="I65" s="15">
        <f>SUM(I59:I64)</f>
        <v>0</v>
      </c>
      <c r="J65" s="15">
        <f>SUM(J59:J64)</f>
        <v>0</v>
      </c>
      <c r="K65" s="15" t="e">
        <f>SUM(K59:K64)</f>
        <v>#DIV/0!</v>
      </c>
      <c r="L65" s="15" t="e">
        <f>ROUND((E65/I65)*100,2)</f>
        <v>#DIV/0!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8585</v>
      </c>
      <c r="D68" s="15">
        <f>SUM(D27+D29+D33+D36+D58+D65+D67)</f>
        <v>165151.19</v>
      </c>
      <c r="E68" s="15">
        <f>SUM(E27+E29+E33+E36+E58+E65+E67)</f>
        <v>955</v>
      </c>
      <c r="F68" s="15">
        <f>SUM(F27+F29+F33+F36+F58+F65+F67)</f>
        <v>64956.34</v>
      </c>
      <c r="G68" s="15">
        <f t="shared" si="7"/>
        <v>11.12</v>
      </c>
      <c r="H68" s="15">
        <f t="shared" si="8"/>
        <v>39.33</v>
      </c>
      <c r="I68" s="15">
        <f>SUM(I27+I29+I33+I36+I58+I65+I67)</f>
        <v>546</v>
      </c>
      <c r="J68" s="15">
        <f>SUM(J27+J29+J33+J36+J58+J65+J67)</f>
        <v>112151.32</v>
      </c>
      <c r="K68" s="15" t="e">
        <f>SUM(K27+K29+K33+K36+K58+K65+K67)</f>
        <v>#DIV/0!</v>
      </c>
      <c r="L68" s="15">
        <f>ROUND((E68/I68)*100,2)</f>
        <v>174.91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9" sqref="A9:XFD141"/>
    </sheetView>
  </sheetViews>
  <sheetFormatPr defaultRowHeight="15" x14ac:dyDescent="0.25"/>
  <cols>
    <col min="1" max="1" width="8" style="9" customWidth="1"/>
    <col min="2" max="2" width="32.28515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101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10" spans="1:12" s="14" customFormat="1" x14ac:dyDescent="0.25">
      <c r="A10" s="15">
        <v>1</v>
      </c>
      <c r="B10" s="15" t="s">
        <v>15</v>
      </c>
      <c r="C10" s="15">
        <v>44</v>
      </c>
      <c r="D10" s="15">
        <v>141.71</v>
      </c>
      <c r="E10" s="15">
        <v>0</v>
      </c>
      <c r="F10" s="15">
        <v>0</v>
      </c>
      <c r="G10" s="15">
        <f t="shared" ref="G10:G41" si="0">ROUND((E10/C10)*100,2)</f>
        <v>0</v>
      </c>
      <c r="H10" s="15">
        <f t="shared" ref="H10:H41" si="1">ROUND((F10/D10)*100,2)</f>
        <v>0</v>
      </c>
      <c r="I10" s="15">
        <v>0</v>
      </c>
      <c r="J10" s="15">
        <v>0</v>
      </c>
      <c r="K10" s="15" t="e">
        <f t="shared" ref="K10:K26" si="2">ROUND((E10/I10)*100,2)</f>
        <v>#DIV/0!</v>
      </c>
      <c r="L10" s="15" t="e">
        <f t="shared" ref="L10:L26" si="3">ROUND((F10/J10)*100,2)</f>
        <v>#DIV/0!</v>
      </c>
    </row>
    <row r="11" spans="1:12" s="14" customFormat="1" x14ac:dyDescent="0.25">
      <c r="A11" s="15">
        <v>2</v>
      </c>
      <c r="B11" s="15" t="s">
        <v>16</v>
      </c>
      <c r="C11" s="15">
        <v>35</v>
      </c>
      <c r="D11" s="15">
        <v>44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3538</v>
      </c>
      <c r="D12" s="15">
        <v>9058.6200000000008</v>
      </c>
      <c r="E12" s="15">
        <v>124</v>
      </c>
      <c r="F12" s="15">
        <v>405.06</v>
      </c>
      <c r="G12" s="15">
        <f t="shared" si="0"/>
        <v>3.5</v>
      </c>
      <c r="H12" s="15">
        <f t="shared" si="1"/>
        <v>4.47</v>
      </c>
      <c r="I12" s="15">
        <v>0</v>
      </c>
      <c r="J12" s="15">
        <v>0</v>
      </c>
      <c r="K12" s="15" t="e">
        <f t="shared" si="2"/>
        <v>#DIV/0!</v>
      </c>
      <c r="L12" s="15" t="e">
        <f t="shared" si="3"/>
        <v>#DIV/0!</v>
      </c>
    </row>
    <row r="13" spans="1:12" s="14" customFormat="1" x14ac:dyDescent="0.25">
      <c r="A13" s="15">
        <v>4</v>
      </c>
      <c r="B13" s="15" t="s">
        <v>18</v>
      </c>
      <c r="C13" s="15">
        <v>594</v>
      </c>
      <c r="D13" s="15">
        <v>3023.94</v>
      </c>
      <c r="E13" s="15">
        <v>2</v>
      </c>
      <c r="F13" s="15">
        <v>9</v>
      </c>
      <c r="G13" s="15">
        <f t="shared" si="0"/>
        <v>0.34</v>
      </c>
      <c r="H13" s="15">
        <f t="shared" si="1"/>
        <v>0.3</v>
      </c>
      <c r="I13" s="15">
        <v>1</v>
      </c>
      <c r="J13" s="15">
        <v>7</v>
      </c>
      <c r="K13" s="15">
        <f t="shared" si="2"/>
        <v>200</v>
      </c>
      <c r="L13" s="15">
        <f t="shared" si="3"/>
        <v>128.57</v>
      </c>
    </row>
    <row r="14" spans="1:12" s="14" customFormat="1" x14ac:dyDescent="0.25">
      <c r="A14" s="15">
        <v>5</v>
      </c>
      <c r="B14" s="15" t="s">
        <v>19</v>
      </c>
      <c r="C14" s="15">
        <v>129</v>
      </c>
      <c r="D14" s="15">
        <v>238.83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1</v>
      </c>
      <c r="J14" s="15">
        <v>66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176</v>
      </c>
      <c r="D15" s="15">
        <v>401.4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453</v>
      </c>
      <c r="D16" s="15">
        <v>1112.54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341</v>
      </c>
      <c r="D17" s="15">
        <v>716.25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79</v>
      </c>
      <c r="J17" s="15">
        <v>990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54</v>
      </c>
      <c r="D18" s="15">
        <v>145.4</v>
      </c>
      <c r="E18" s="15">
        <v>73</v>
      </c>
      <c r="F18" s="15">
        <v>200.5</v>
      </c>
      <c r="G18" s="15">
        <f t="shared" si="0"/>
        <v>135.19</v>
      </c>
      <c r="H18" s="15">
        <f t="shared" si="1"/>
        <v>137.9</v>
      </c>
      <c r="I18" s="15">
        <v>5</v>
      </c>
      <c r="J18" s="15">
        <v>28.5</v>
      </c>
      <c r="K18" s="15">
        <f t="shared" si="2"/>
        <v>1460</v>
      </c>
      <c r="L18" s="15">
        <f t="shared" si="3"/>
        <v>703.51</v>
      </c>
    </row>
    <row r="19" spans="1:12" s="14" customFormat="1" x14ac:dyDescent="0.25">
      <c r="A19" s="15">
        <v>10</v>
      </c>
      <c r="B19" s="15" t="s">
        <v>24</v>
      </c>
      <c r="C19" s="15">
        <v>144</v>
      </c>
      <c r="D19" s="15">
        <v>304.43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188</v>
      </c>
      <c r="D20" s="15">
        <v>424.17</v>
      </c>
      <c r="E20" s="15">
        <v>1</v>
      </c>
      <c r="F20" s="15">
        <v>0.06</v>
      </c>
      <c r="G20" s="15">
        <f t="shared" si="0"/>
        <v>0.53</v>
      </c>
      <c r="H20" s="15">
        <f t="shared" si="1"/>
        <v>0.01</v>
      </c>
      <c r="I20" s="15">
        <v>1</v>
      </c>
      <c r="J20" s="15">
        <v>0.6</v>
      </c>
      <c r="K20" s="15">
        <f t="shared" si="2"/>
        <v>100</v>
      </c>
      <c r="L20" s="15">
        <f t="shared" si="3"/>
        <v>10</v>
      </c>
    </row>
    <row r="21" spans="1:12" s="14" customFormat="1" x14ac:dyDescent="0.25">
      <c r="A21" s="15">
        <v>12</v>
      </c>
      <c r="B21" s="15" t="s">
        <v>26</v>
      </c>
      <c r="C21" s="15">
        <v>43</v>
      </c>
      <c r="D21" s="15">
        <v>130</v>
      </c>
      <c r="E21" s="15">
        <v>0</v>
      </c>
      <c r="F21" s="15">
        <v>0</v>
      </c>
      <c r="G21" s="15">
        <f t="shared" si="0"/>
        <v>0</v>
      </c>
      <c r="H21" s="15">
        <f t="shared" si="1"/>
        <v>0</v>
      </c>
      <c r="I21" s="15">
        <v>2</v>
      </c>
      <c r="J21" s="15">
        <v>104.39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101</v>
      </c>
      <c r="D22" s="15">
        <v>687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3</v>
      </c>
      <c r="J22" s="15">
        <v>34.049999999999997</v>
      </c>
      <c r="K22" s="15">
        <f t="shared" si="2"/>
        <v>0</v>
      </c>
      <c r="L22" s="15">
        <f t="shared" si="3"/>
        <v>0</v>
      </c>
    </row>
    <row r="23" spans="1:12" s="14" customFormat="1" x14ac:dyDescent="0.25">
      <c r="A23" s="15">
        <v>14</v>
      </c>
      <c r="B23" s="15" t="s">
        <v>28</v>
      </c>
      <c r="C23" s="15">
        <v>46</v>
      </c>
      <c r="D23" s="15">
        <v>122.57</v>
      </c>
      <c r="E23" s="15">
        <v>6</v>
      </c>
      <c r="F23" s="15">
        <v>97.9</v>
      </c>
      <c r="G23" s="15">
        <f t="shared" si="0"/>
        <v>13.04</v>
      </c>
      <c r="H23" s="15">
        <f t="shared" si="1"/>
        <v>79.87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509</v>
      </c>
      <c r="D24" s="15">
        <v>1740.28</v>
      </c>
      <c r="E24" s="15">
        <v>0</v>
      </c>
      <c r="F24" s="15">
        <v>0</v>
      </c>
      <c r="G24" s="15">
        <f t="shared" si="0"/>
        <v>0</v>
      </c>
      <c r="H24" s="15">
        <f t="shared" si="1"/>
        <v>0</v>
      </c>
      <c r="I24" s="15">
        <v>28</v>
      </c>
      <c r="J24" s="15">
        <v>375.92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22</v>
      </c>
      <c r="D25" s="15">
        <v>75.83</v>
      </c>
      <c r="E25" s="15">
        <v>48</v>
      </c>
      <c r="F25" s="15">
        <v>153</v>
      </c>
      <c r="G25" s="15">
        <f t="shared" si="0"/>
        <v>218.18</v>
      </c>
      <c r="H25" s="15">
        <f t="shared" si="1"/>
        <v>201.77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121</v>
      </c>
      <c r="D26" s="15">
        <v>213.17</v>
      </c>
      <c r="E26" s="15">
        <v>0</v>
      </c>
      <c r="F26" s="15">
        <v>0</v>
      </c>
      <c r="G26" s="15">
        <f t="shared" si="0"/>
        <v>0</v>
      </c>
      <c r="H26" s="15">
        <f t="shared" si="1"/>
        <v>0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51" t="s">
        <v>32</v>
      </c>
      <c r="B27" s="52"/>
      <c r="C27" s="15">
        <f>SUM(C10:C26)</f>
        <v>6538</v>
      </c>
      <c r="D27" s="15">
        <f>SUM(D10:D26)</f>
        <v>18580.14</v>
      </c>
      <c r="E27" s="15">
        <f>SUM(E10:E26)</f>
        <v>254</v>
      </c>
      <c r="F27" s="15">
        <f>SUM(F10:F26)</f>
        <v>865.51999999999987</v>
      </c>
      <c r="G27" s="15">
        <f t="shared" si="0"/>
        <v>3.88</v>
      </c>
      <c r="H27" s="15">
        <f t="shared" si="1"/>
        <v>4.66</v>
      </c>
      <c r="I27" s="15">
        <f>SUM(I10:I26)</f>
        <v>120</v>
      </c>
      <c r="J27" s="15">
        <f>SUM(J10:J26)</f>
        <v>1606.46</v>
      </c>
      <c r="K27" s="15" t="e">
        <f>SUM(K10:K26)</f>
        <v>#DIV/0!</v>
      </c>
      <c r="L27" s="15">
        <f>ROUND((E27/I27)*100,2)</f>
        <v>211.67</v>
      </c>
    </row>
    <row r="28" spans="1:12" s="14" customFormat="1" x14ac:dyDescent="0.25">
      <c r="A28" s="15">
        <v>18</v>
      </c>
      <c r="B28" s="15" t="s">
        <v>33</v>
      </c>
      <c r="C28" s="15">
        <v>2486</v>
      </c>
      <c r="D28" s="15">
        <v>10363.99</v>
      </c>
      <c r="E28" s="15">
        <v>27</v>
      </c>
      <c r="F28" s="15">
        <v>1134.68</v>
      </c>
      <c r="G28" s="15">
        <f t="shared" si="0"/>
        <v>1.0900000000000001</v>
      </c>
      <c r="H28" s="15">
        <f t="shared" si="1"/>
        <v>10.95</v>
      </c>
      <c r="I28" s="15">
        <v>78</v>
      </c>
      <c r="J28" s="15">
        <v>1302.6099999999999</v>
      </c>
      <c r="K28" s="15">
        <f>ROUND((E28/I28)*100,2)</f>
        <v>34.619999999999997</v>
      </c>
      <c r="L28" s="15">
        <f>ROUND((F28/J28)*100,2)</f>
        <v>87.11</v>
      </c>
    </row>
    <row r="29" spans="1:12" s="14" customFormat="1" x14ac:dyDescent="0.25">
      <c r="A29" s="51" t="s">
        <v>32</v>
      </c>
      <c r="B29" s="52"/>
      <c r="C29" s="15">
        <f>SUM(C28:C28)</f>
        <v>2486</v>
      </c>
      <c r="D29" s="15">
        <f>SUM(D28:D28)</f>
        <v>10363.99</v>
      </c>
      <c r="E29" s="15">
        <f>SUM(E28:E28)</f>
        <v>27</v>
      </c>
      <c r="F29" s="15">
        <f>SUM(F28:F28)</f>
        <v>1134.68</v>
      </c>
      <c r="G29" s="15">
        <f t="shared" si="0"/>
        <v>1.0900000000000001</v>
      </c>
      <c r="H29" s="15">
        <f t="shared" si="1"/>
        <v>10.95</v>
      </c>
      <c r="I29" s="15">
        <f>SUM(I28:I28)</f>
        <v>78</v>
      </c>
      <c r="J29" s="15">
        <f>SUM(J28:J28)</f>
        <v>1302.6099999999999</v>
      </c>
      <c r="K29" s="15">
        <f>SUM(K28:K28)</f>
        <v>34.619999999999997</v>
      </c>
      <c r="L29" s="15">
        <f>ROUND((E29/I29)*100,2)</f>
        <v>34.619999999999997</v>
      </c>
    </row>
    <row r="30" spans="1:12" s="14" customFormat="1" x14ac:dyDescent="0.25">
      <c r="A30" s="15">
        <v>19</v>
      </c>
      <c r="B30" s="15" t="s">
        <v>34</v>
      </c>
      <c r="C30" s="15">
        <v>647</v>
      </c>
      <c r="D30" s="15">
        <v>1977.7</v>
      </c>
      <c r="E30" s="15">
        <v>3</v>
      </c>
      <c r="F30" s="15">
        <v>8</v>
      </c>
      <c r="G30" s="15">
        <f t="shared" si="0"/>
        <v>0.46</v>
      </c>
      <c r="H30" s="15">
        <f t="shared" si="1"/>
        <v>0.4</v>
      </c>
      <c r="I30" s="15">
        <v>114</v>
      </c>
      <c r="J30" s="15">
        <v>65</v>
      </c>
      <c r="K30" s="15">
        <f t="shared" ref="K30:L32" si="4">ROUND((E30/I30)*100,2)</f>
        <v>2.63</v>
      </c>
      <c r="L30" s="15">
        <f t="shared" si="4"/>
        <v>12.31</v>
      </c>
    </row>
    <row r="31" spans="1:12" s="14" customFormat="1" x14ac:dyDescent="0.25">
      <c r="A31" s="15">
        <v>20</v>
      </c>
      <c r="B31" s="15" t="s">
        <v>35</v>
      </c>
      <c r="C31" s="15">
        <v>82</v>
      </c>
      <c r="D31" s="15">
        <v>196.4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729</v>
      </c>
      <c r="D33" s="15">
        <f>SUM(D30:D32)</f>
        <v>2174.1</v>
      </c>
      <c r="E33" s="15">
        <f>SUM(E30:E32)</f>
        <v>3</v>
      </c>
      <c r="F33" s="15">
        <f>SUM(F30:F32)</f>
        <v>8</v>
      </c>
      <c r="G33" s="15">
        <f t="shared" si="0"/>
        <v>0.41</v>
      </c>
      <c r="H33" s="15">
        <f t="shared" si="1"/>
        <v>0.37</v>
      </c>
      <c r="I33" s="15">
        <f>SUM(I30:I32)</f>
        <v>114</v>
      </c>
      <c r="J33" s="15">
        <f>SUM(J30:J32)</f>
        <v>65</v>
      </c>
      <c r="K33" s="15" t="e">
        <f>SUM(K30:K32)</f>
        <v>#DIV/0!</v>
      </c>
      <c r="L33" s="15">
        <f>ROUND((E33/I33)*100,2)</f>
        <v>2.63</v>
      </c>
    </row>
    <row r="34" spans="1:12" s="14" customFormat="1" x14ac:dyDescent="0.25">
      <c r="A34" s="15">
        <v>22</v>
      </c>
      <c r="B34" s="15" t="s">
        <v>37</v>
      </c>
      <c r="C34" s="15">
        <v>1223</v>
      </c>
      <c r="D34" s="15">
        <v>2090.4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0</v>
      </c>
      <c r="J34" s="15">
        <v>0</v>
      </c>
      <c r="K34" s="15" t="e">
        <f>ROUND((E34/I34)*100,2)</f>
        <v>#DIV/0!</v>
      </c>
      <c r="L34" s="15" t="e">
        <f>ROUND((F34/J34)*100,2)</f>
        <v>#DIV/0!</v>
      </c>
    </row>
    <row r="35" spans="1:12" s="14" customFormat="1" x14ac:dyDescent="0.25">
      <c r="A35" s="15">
        <v>23</v>
      </c>
      <c r="B35" s="15" t="s">
        <v>38</v>
      </c>
      <c r="C35" s="15">
        <v>91</v>
      </c>
      <c r="D35" s="15">
        <v>261.5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1314</v>
      </c>
      <c r="D36" s="15">
        <f>SUM(D34:D35)</f>
        <v>2351.9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0</v>
      </c>
      <c r="J36" s="15">
        <f>SUM(J34:J35)</f>
        <v>0</v>
      </c>
      <c r="K36" s="15" t="e">
        <f>SUM(K34:K35)</f>
        <v>#DIV/0!</v>
      </c>
      <c r="L36" s="15" t="e">
        <f>ROUND((E36/I36)*100,2)</f>
        <v>#DIV/0!</v>
      </c>
    </row>
    <row r="37" spans="1:12" s="14" customFormat="1" x14ac:dyDescent="0.25">
      <c r="A37" s="15">
        <v>24</v>
      </c>
      <c r="B37" s="15" t="s">
        <v>39</v>
      </c>
      <c r="C37" s="15">
        <v>523</v>
      </c>
      <c r="D37" s="15">
        <v>1254.97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10</v>
      </c>
      <c r="D38" s="15">
        <v>10</v>
      </c>
      <c r="E38" s="15">
        <v>0</v>
      </c>
      <c r="F38" s="15">
        <v>0</v>
      </c>
      <c r="G38" s="15">
        <f t="shared" si="0"/>
        <v>0</v>
      </c>
      <c r="H38" s="15">
        <f t="shared" si="1"/>
        <v>0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0</v>
      </c>
      <c r="D39" s="15">
        <v>10</v>
      </c>
      <c r="E39" s="15">
        <v>0</v>
      </c>
      <c r="F39" s="15">
        <v>0</v>
      </c>
      <c r="G39" s="15" t="e">
        <f t="shared" si="0"/>
        <v>#DIV/0!</v>
      </c>
      <c r="H39" s="15">
        <f t="shared" si="1"/>
        <v>0</v>
      </c>
      <c r="I39" s="15">
        <v>0</v>
      </c>
      <c r="J39" s="15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x14ac:dyDescent="0.25">
      <c r="A40" s="15">
        <v>27</v>
      </c>
      <c r="B40" s="15" t="s">
        <v>42</v>
      </c>
      <c r="C40" s="15">
        <v>27</v>
      </c>
      <c r="D40" s="15">
        <v>62</v>
      </c>
      <c r="E40" s="15">
        <v>1</v>
      </c>
      <c r="F40" s="15">
        <v>20</v>
      </c>
      <c r="G40" s="15">
        <f t="shared" si="0"/>
        <v>3.7</v>
      </c>
      <c r="H40" s="15">
        <f t="shared" si="1"/>
        <v>32.26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4</v>
      </c>
      <c r="D41" s="15">
        <v>10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22</v>
      </c>
      <c r="D42" s="15">
        <v>46</v>
      </c>
      <c r="E42" s="15">
        <v>0</v>
      </c>
      <c r="F42" s="15">
        <v>0</v>
      </c>
      <c r="G42" s="15">
        <f t="shared" ref="G42:G68" si="7">ROUND((E42/C42)*100,2)</f>
        <v>0</v>
      </c>
      <c r="H42" s="15">
        <f t="shared" ref="H42:H68" si="8">ROUND((F42/D42)*100,2)</f>
        <v>0</v>
      </c>
      <c r="I42" s="15">
        <v>0</v>
      </c>
      <c r="J42" s="15">
        <v>0</v>
      </c>
      <c r="K42" s="15" t="e">
        <f t="shared" si="5"/>
        <v>#DIV/0!</v>
      </c>
      <c r="L42" s="15" t="e">
        <f t="shared" si="6"/>
        <v>#DIV/0!</v>
      </c>
    </row>
    <row r="43" spans="1:12" s="14" customFormat="1" x14ac:dyDescent="0.25">
      <c r="A43" s="15">
        <v>30</v>
      </c>
      <c r="B43" s="15" t="s">
        <v>45</v>
      </c>
      <c r="C43" s="15">
        <v>264</v>
      </c>
      <c r="D43" s="15">
        <v>1588.26</v>
      </c>
      <c r="E43" s="15">
        <v>0</v>
      </c>
      <c r="F43" s="15">
        <v>0</v>
      </c>
      <c r="G43" s="15">
        <f t="shared" si="7"/>
        <v>0</v>
      </c>
      <c r="H43" s="15">
        <f t="shared" si="8"/>
        <v>0</v>
      </c>
      <c r="I43" s="15">
        <v>7</v>
      </c>
      <c r="J43" s="15">
        <v>605.79999999999995</v>
      </c>
      <c r="K43" s="15">
        <f t="shared" si="5"/>
        <v>0</v>
      </c>
      <c r="L43" s="15">
        <f t="shared" si="6"/>
        <v>0</v>
      </c>
    </row>
    <row r="44" spans="1:12" s="14" customFormat="1" x14ac:dyDescent="0.25">
      <c r="A44" s="15">
        <v>31</v>
      </c>
      <c r="B44" s="15" t="s">
        <v>46</v>
      </c>
      <c r="C44" s="15">
        <v>172</v>
      </c>
      <c r="D44" s="15">
        <v>563.14</v>
      </c>
      <c r="E44" s="15">
        <v>0</v>
      </c>
      <c r="F44" s="15">
        <v>0</v>
      </c>
      <c r="G44" s="15">
        <f t="shared" si="7"/>
        <v>0</v>
      </c>
      <c r="H44" s="15">
        <f t="shared" si="8"/>
        <v>0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96</v>
      </c>
      <c r="D45" s="15">
        <v>529.22</v>
      </c>
      <c r="E45" s="15">
        <v>11</v>
      </c>
      <c r="F45" s="15">
        <v>480.67</v>
      </c>
      <c r="G45" s="15">
        <f t="shared" si="7"/>
        <v>11.46</v>
      </c>
      <c r="H45" s="15">
        <f t="shared" si="8"/>
        <v>90.83</v>
      </c>
      <c r="I45" s="15">
        <v>27</v>
      </c>
      <c r="J45" s="15">
        <v>418.41</v>
      </c>
      <c r="K45" s="15">
        <f t="shared" si="5"/>
        <v>40.74</v>
      </c>
      <c r="L45" s="15">
        <f t="shared" si="6"/>
        <v>114.88</v>
      </c>
    </row>
    <row r="46" spans="1:12" s="14" customFormat="1" x14ac:dyDescent="0.25">
      <c r="A46" s="15">
        <v>33</v>
      </c>
      <c r="B46" s="15" t="s">
        <v>48</v>
      </c>
      <c r="C46" s="15">
        <v>5</v>
      </c>
      <c r="D46" s="15">
        <v>2</v>
      </c>
      <c r="E46" s="15">
        <v>121</v>
      </c>
      <c r="F46" s="15">
        <v>54.47</v>
      </c>
      <c r="G46" s="15">
        <f t="shared" si="7"/>
        <v>2420</v>
      </c>
      <c r="H46" s="15">
        <f t="shared" si="8"/>
        <v>2723.5</v>
      </c>
      <c r="I46" s="15">
        <v>341</v>
      </c>
      <c r="J46" s="15">
        <v>121.52</v>
      </c>
      <c r="K46" s="15">
        <f t="shared" si="5"/>
        <v>35.479999999999997</v>
      </c>
      <c r="L46" s="15">
        <f t="shared" si="6"/>
        <v>44.82</v>
      </c>
    </row>
    <row r="47" spans="1:12" s="14" customFormat="1" x14ac:dyDescent="0.25">
      <c r="A47" s="15">
        <v>34</v>
      </c>
      <c r="B47" s="15" t="s">
        <v>49</v>
      </c>
      <c r="C47" s="15">
        <v>38</v>
      </c>
      <c r="D47" s="15">
        <v>63</v>
      </c>
      <c r="E47" s="15">
        <v>0</v>
      </c>
      <c r="F47" s="15">
        <v>0</v>
      </c>
      <c r="G47" s="15">
        <f t="shared" si="7"/>
        <v>0</v>
      </c>
      <c r="H47" s="15">
        <f t="shared" si="8"/>
        <v>0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0</v>
      </c>
      <c r="D48" s="15">
        <v>0</v>
      </c>
      <c r="E48" s="15">
        <v>0</v>
      </c>
      <c r="F48" s="15">
        <v>0</v>
      </c>
      <c r="G48" s="15" t="e">
        <f t="shared" si="7"/>
        <v>#DIV/0!</v>
      </c>
      <c r="H48" s="15" t="e">
        <f t="shared" si="8"/>
        <v>#DIV/0!</v>
      </c>
      <c r="I48" s="15">
        <v>0</v>
      </c>
      <c r="J48" s="15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x14ac:dyDescent="0.25">
      <c r="A49" s="15">
        <v>36</v>
      </c>
      <c r="B49" s="15" t="s">
        <v>51</v>
      </c>
      <c r="C49" s="15">
        <v>3</v>
      </c>
      <c r="D49" s="15">
        <v>5</v>
      </c>
      <c r="E49" s="15">
        <v>0</v>
      </c>
      <c r="F49" s="15">
        <v>0</v>
      </c>
      <c r="G49" s="15">
        <f t="shared" si="7"/>
        <v>0</v>
      </c>
      <c r="H49" s="15">
        <f t="shared" si="8"/>
        <v>0</v>
      </c>
      <c r="I49" s="15">
        <v>1</v>
      </c>
      <c r="J49" s="15">
        <v>107.86</v>
      </c>
      <c r="K49" s="15">
        <f t="shared" si="5"/>
        <v>0</v>
      </c>
      <c r="L49" s="15">
        <f t="shared" si="6"/>
        <v>0</v>
      </c>
    </row>
    <row r="50" spans="1:12" s="14" customFormat="1" x14ac:dyDescent="0.25">
      <c r="A50" s="15">
        <v>37</v>
      </c>
      <c r="B50" s="15" t="s">
        <v>52</v>
      </c>
      <c r="C50" s="15">
        <v>7</v>
      </c>
      <c r="D50" s="15">
        <v>12</v>
      </c>
      <c r="E50" s="15">
        <v>0</v>
      </c>
      <c r="F50" s="15">
        <v>0</v>
      </c>
      <c r="G50" s="15">
        <f t="shared" si="7"/>
        <v>0</v>
      </c>
      <c r="H50" s="15">
        <f t="shared" si="8"/>
        <v>0</v>
      </c>
      <c r="I50" s="15">
        <v>0</v>
      </c>
      <c r="J50" s="15">
        <v>0</v>
      </c>
      <c r="K50" s="15" t="e">
        <f t="shared" si="5"/>
        <v>#DIV/0!</v>
      </c>
      <c r="L50" s="15" t="e">
        <f t="shared" si="6"/>
        <v>#DIV/0!</v>
      </c>
    </row>
    <row r="51" spans="1:12" s="14" customFormat="1" x14ac:dyDescent="0.25">
      <c r="A51" s="15">
        <v>38</v>
      </c>
      <c r="B51" s="15" t="s">
        <v>53</v>
      </c>
      <c r="C51" s="15">
        <v>201</v>
      </c>
      <c r="D51" s="15">
        <v>2664.4</v>
      </c>
      <c r="E51" s="15">
        <v>0</v>
      </c>
      <c r="F51" s="15">
        <v>0</v>
      </c>
      <c r="G51" s="15">
        <f t="shared" si="7"/>
        <v>0</v>
      </c>
      <c r="H51" s="15">
        <f t="shared" si="8"/>
        <v>0</v>
      </c>
      <c r="I51" s="15">
        <v>0</v>
      </c>
      <c r="J51" s="15">
        <v>0</v>
      </c>
      <c r="K51" s="15" t="e">
        <f t="shared" si="5"/>
        <v>#DIV/0!</v>
      </c>
      <c r="L51" s="15" t="e">
        <f t="shared" si="6"/>
        <v>#DIV/0!</v>
      </c>
    </row>
    <row r="52" spans="1:12" s="14" customFormat="1" x14ac:dyDescent="0.25">
      <c r="A52" s="15">
        <v>39</v>
      </c>
      <c r="B52" s="15" t="s">
        <v>54</v>
      </c>
      <c r="C52" s="15">
        <v>10</v>
      </c>
      <c r="D52" s="15">
        <v>7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82</v>
      </c>
      <c r="D53" s="15">
        <v>110</v>
      </c>
      <c r="E53" s="15">
        <v>0</v>
      </c>
      <c r="F53" s="15">
        <v>0</v>
      </c>
      <c r="G53" s="15">
        <f t="shared" si="7"/>
        <v>0</v>
      </c>
      <c r="H53" s="15">
        <f t="shared" si="8"/>
        <v>0</v>
      </c>
      <c r="I53" s="15">
        <v>0</v>
      </c>
      <c r="J53" s="15">
        <v>0</v>
      </c>
      <c r="K53" s="15" t="e">
        <f t="shared" si="5"/>
        <v>#DIV/0!</v>
      </c>
      <c r="L53" s="15" t="e">
        <f t="shared" si="6"/>
        <v>#DIV/0!</v>
      </c>
    </row>
    <row r="54" spans="1:12" s="14" customFormat="1" x14ac:dyDescent="0.25">
      <c r="A54" s="15">
        <v>41</v>
      </c>
      <c r="B54" s="15" t="s">
        <v>56</v>
      </c>
      <c r="C54" s="15">
        <v>10</v>
      </c>
      <c r="D54" s="15">
        <v>9</v>
      </c>
      <c r="E54" s="15">
        <v>0</v>
      </c>
      <c r="F54" s="15">
        <v>0</v>
      </c>
      <c r="G54" s="15">
        <f t="shared" si="7"/>
        <v>0</v>
      </c>
      <c r="H54" s="15">
        <f t="shared" si="8"/>
        <v>0</v>
      </c>
      <c r="I54" s="15">
        <v>0</v>
      </c>
      <c r="J54" s="15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x14ac:dyDescent="0.25">
      <c r="A55" s="15">
        <v>42</v>
      </c>
      <c r="B55" s="15" t="s">
        <v>57</v>
      </c>
      <c r="C55" s="15">
        <v>15</v>
      </c>
      <c r="D55" s="15">
        <v>62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54</v>
      </c>
      <c r="D56" s="15">
        <v>420.57</v>
      </c>
      <c r="E56" s="15">
        <v>0</v>
      </c>
      <c r="F56" s="15">
        <v>0</v>
      </c>
      <c r="G56" s="15">
        <f t="shared" si="7"/>
        <v>0</v>
      </c>
      <c r="H56" s="15">
        <f t="shared" si="8"/>
        <v>0</v>
      </c>
      <c r="I56" s="15">
        <v>0</v>
      </c>
      <c r="J56" s="15">
        <v>0</v>
      </c>
      <c r="K56" s="15" t="e">
        <f t="shared" si="5"/>
        <v>#DIV/0!</v>
      </c>
      <c r="L56" s="15" t="e">
        <f t="shared" si="6"/>
        <v>#DIV/0!</v>
      </c>
    </row>
    <row r="57" spans="1:12" s="14" customFormat="1" x14ac:dyDescent="0.25">
      <c r="A57" s="15">
        <v>44</v>
      </c>
      <c r="B57" s="15" t="s">
        <v>59</v>
      </c>
      <c r="C57" s="15">
        <v>18</v>
      </c>
      <c r="D57" s="15">
        <v>19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1561</v>
      </c>
      <c r="D58" s="15">
        <f>SUM(D37:D57)</f>
        <v>7447.5599999999995</v>
      </c>
      <c r="E58" s="15">
        <f>SUM(E37:E57)</f>
        <v>133</v>
      </c>
      <c r="F58" s="15">
        <f>SUM(F37:F57)</f>
        <v>555.14</v>
      </c>
      <c r="G58" s="15">
        <f t="shared" si="7"/>
        <v>8.52</v>
      </c>
      <c r="H58" s="15">
        <f t="shared" si="8"/>
        <v>7.45</v>
      </c>
      <c r="I58" s="15">
        <f>SUM(I37:I57)</f>
        <v>376</v>
      </c>
      <c r="J58" s="15">
        <f>SUM(J37:J57)</f>
        <v>1253.5899999999999</v>
      </c>
      <c r="K58" s="15" t="e">
        <f>SUM(K37:K57)</f>
        <v>#DIV/0!</v>
      </c>
      <c r="L58" s="15">
        <f>ROUND((E58/I58)*100,2)</f>
        <v>35.369999999999997</v>
      </c>
    </row>
    <row r="59" spans="1:12" s="14" customFormat="1" x14ac:dyDescent="0.25">
      <c r="A59" s="15">
        <v>45</v>
      </c>
      <c r="B59" s="15" t="s">
        <v>60</v>
      </c>
      <c r="C59" s="15">
        <v>0</v>
      </c>
      <c r="D59" s="15">
        <v>0</v>
      </c>
      <c r="E59" s="15">
        <v>0</v>
      </c>
      <c r="F59" s="15">
        <v>0</v>
      </c>
      <c r="G59" s="15" t="e">
        <f t="shared" si="7"/>
        <v>#DIV/0!</v>
      </c>
      <c r="H59" s="15" t="e">
        <f t="shared" si="8"/>
        <v>#DIV/0!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0</v>
      </c>
      <c r="F60" s="15">
        <v>0</v>
      </c>
      <c r="G60" s="15" t="e">
        <f t="shared" si="7"/>
        <v>#DIV/0!</v>
      </c>
      <c r="H60" s="15" t="e">
        <f t="shared" si="8"/>
        <v>#DIV/0!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0</v>
      </c>
      <c r="D61" s="15">
        <v>0</v>
      </c>
      <c r="E61" s="15">
        <v>0</v>
      </c>
      <c r="F61" s="15">
        <v>0</v>
      </c>
      <c r="G61" s="15" t="e">
        <f t="shared" si="7"/>
        <v>#DIV/0!</v>
      </c>
      <c r="H61" s="15" t="e">
        <f t="shared" si="8"/>
        <v>#DIV/0!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14</v>
      </c>
      <c r="D62" s="15">
        <v>63</v>
      </c>
      <c r="E62" s="15">
        <v>0</v>
      </c>
      <c r="F62" s="15">
        <v>4.54</v>
      </c>
      <c r="G62" s="15">
        <f t="shared" si="7"/>
        <v>0</v>
      </c>
      <c r="H62" s="15">
        <f t="shared" si="8"/>
        <v>7.21</v>
      </c>
      <c r="I62" s="15">
        <v>2</v>
      </c>
      <c r="J62" s="15">
        <v>57.6</v>
      </c>
      <c r="K62" s="15">
        <f t="shared" si="9"/>
        <v>0</v>
      </c>
      <c r="L62" s="15">
        <f t="shared" si="9"/>
        <v>7.88</v>
      </c>
    </row>
    <row r="63" spans="1:12" s="14" customFormat="1" x14ac:dyDescent="0.25">
      <c r="A63" s="15">
        <v>49</v>
      </c>
      <c r="B63" s="15" t="s">
        <v>64</v>
      </c>
      <c r="C63" s="15">
        <v>0</v>
      </c>
      <c r="D63" s="15">
        <v>0</v>
      </c>
      <c r="E63" s="15">
        <v>0</v>
      </c>
      <c r="F63" s="15">
        <v>0</v>
      </c>
      <c r="G63" s="15" t="e">
        <f t="shared" si="7"/>
        <v>#DIV/0!</v>
      </c>
      <c r="H63" s="15" t="e">
        <f t="shared" si="8"/>
        <v>#DIV/0!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14</v>
      </c>
      <c r="D65" s="15">
        <f>SUM(D59:D64)</f>
        <v>63</v>
      </c>
      <c r="E65" s="15">
        <f>SUM(E59:E64)</f>
        <v>0</v>
      </c>
      <c r="F65" s="15">
        <f>SUM(F59:F64)</f>
        <v>4.54</v>
      </c>
      <c r="G65" s="15">
        <f t="shared" si="7"/>
        <v>0</v>
      </c>
      <c r="H65" s="15">
        <f t="shared" si="8"/>
        <v>7.21</v>
      </c>
      <c r="I65" s="15">
        <f>SUM(I59:I64)</f>
        <v>2</v>
      </c>
      <c r="J65" s="15">
        <f>SUM(J59:J64)</f>
        <v>57.6</v>
      </c>
      <c r="K65" s="15" t="e">
        <f>SUM(K59:K64)</f>
        <v>#DIV/0!</v>
      </c>
      <c r="L65" s="15">
        <f>ROUND((E65/I65)*100,2)</f>
        <v>0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12642</v>
      </c>
      <c r="D68" s="15">
        <f>SUM(D27+D29+D33+D36+D58+D65+D67)</f>
        <v>40980.689999999995</v>
      </c>
      <c r="E68" s="15">
        <f>SUM(E27+E29+E33+E36+E58+E65+E67)</f>
        <v>417</v>
      </c>
      <c r="F68" s="15">
        <f>SUM(F27+F29+F33+F36+F58+F65+F67)</f>
        <v>2567.8799999999997</v>
      </c>
      <c r="G68" s="15">
        <f t="shared" si="7"/>
        <v>3.3</v>
      </c>
      <c r="H68" s="15">
        <f t="shared" si="8"/>
        <v>6.27</v>
      </c>
      <c r="I68" s="15">
        <f>SUM(I27+I29+I33+I36+I58+I65+I67)</f>
        <v>690</v>
      </c>
      <c r="J68" s="15">
        <f>SUM(J27+J29+J33+J36+J58+J65+J67)</f>
        <v>4285.26</v>
      </c>
      <c r="K68" s="15" t="e">
        <f>SUM(K27+K29+K33+K36+K58+K65+K67)</f>
        <v>#DIV/0!</v>
      </c>
      <c r="L68" s="15">
        <f>ROUND((E68/I68)*100,2)</f>
        <v>60.43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2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102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80</v>
      </c>
      <c r="D10" s="15">
        <v>289.31</v>
      </c>
      <c r="E10" s="15">
        <v>0</v>
      </c>
      <c r="F10" s="15">
        <v>0</v>
      </c>
      <c r="G10" s="15">
        <f t="shared" ref="G10:G41" si="0">ROUND((E10/C10)*100,2)</f>
        <v>0</v>
      </c>
      <c r="H10" s="15">
        <f t="shared" ref="H10:H41" si="1">ROUND((F10/D10)*100,2)</f>
        <v>0</v>
      </c>
      <c r="I10" s="15">
        <v>0</v>
      </c>
      <c r="J10" s="15">
        <v>0</v>
      </c>
      <c r="K10" s="15" t="e">
        <f t="shared" ref="K10:K26" si="2">ROUND((E10/I10)*100,2)</f>
        <v>#DIV/0!</v>
      </c>
      <c r="L10" s="15" t="e">
        <f t="shared" ref="L10:L26" si="3">ROUND((F10/J10)*100,2)</f>
        <v>#DIV/0!</v>
      </c>
    </row>
    <row r="11" spans="1:12" s="14" customFormat="1" x14ac:dyDescent="0.25">
      <c r="A11" s="15">
        <v>2</v>
      </c>
      <c r="B11" s="15" t="s">
        <v>16</v>
      </c>
      <c r="C11" s="15">
        <v>100</v>
      </c>
      <c r="D11" s="15">
        <v>315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5771</v>
      </c>
      <c r="D12" s="15">
        <v>15523.56</v>
      </c>
      <c r="E12" s="15">
        <v>247</v>
      </c>
      <c r="F12" s="15">
        <v>1016.52</v>
      </c>
      <c r="G12" s="15">
        <f t="shared" si="0"/>
        <v>4.28</v>
      </c>
      <c r="H12" s="15">
        <f t="shared" si="1"/>
        <v>6.55</v>
      </c>
      <c r="I12" s="15">
        <v>31</v>
      </c>
      <c r="J12" s="15">
        <v>50.75</v>
      </c>
      <c r="K12" s="15">
        <f t="shared" si="2"/>
        <v>796.77</v>
      </c>
      <c r="L12" s="15">
        <f t="shared" si="3"/>
        <v>2003</v>
      </c>
    </row>
    <row r="13" spans="1:12" s="14" customFormat="1" x14ac:dyDescent="0.25">
      <c r="A13" s="15">
        <v>4</v>
      </c>
      <c r="B13" s="15" t="s">
        <v>18</v>
      </c>
      <c r="C13" s="15">
        <v>1141</v>
      </c>
      <c r="D13" s="15">
        <v>3297.94</v>
      </c>
      <c r="E13" s="15">
        <v>1</v>
      </c>
      <c r="F13" s="15">
        <v>0.51</v>
      </c>
      <c r="G13" s="15">
        <f t="shared" si="0"/>
        <v>0.09</v>
      </c>
      <c r="H13" s="15">
        <f t="shared" si="1"/>
        <v>0.02</v>
      </c>
      <c r="I13" s="15">
        <v>2</v>
      </c>
      <c r="J13" s="15">
        <v>6.81</v>
      </c>
      <c r="K13" s="15">
        <f t="shared" si="2"/>
        <v>50</v>
      </c>
      <c r="L13" s="15">
        <f t="shared" si="3"/>
        <v>7.49</v>
      </c>
    </row>
    <row r="14" spans="1:12" s="14" customFormat="1" x14ac:dyDescent="0.25">
      <c r="A14" s="15">
        <v>5</v>
      </c>
      <c r="B14" s="15" t="s">
        <v>19</v>
      </c>
      <c r="C14" s="15">
        <v>284</v>
      </c>
      <c r="D14" s="15">
        <v>328.83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2</v>
      </c>
      <c r="J14" s="15">
        <v>250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376</v>
      </c>
      <c r="D15" s="15">
        <v>522.57000000000005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1028</v>
      </c>
      <c r="D16" s="15">
        <v>1971.24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383</v>
      </c>
      <c r="D17" s="15">
        <v>1201.31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43</v>
      </c>
      <c r="J17" s="15">
        <v>910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146</v>
      </c>
      <c r="D18" s="15">
        <v>391.57</v>
      </c>
      <c r="E18" s="15">
        <v>29</v>
      </c>
      <c r="F18" s="15">
        <v>72.5</v>
      </c>
      <c r="G18" s="15">
        <f t="shared" si="0"/>
        <v>19.86</v>
      </c>
      <c r="H18" s="15">
        <f t="shared" si="1"/>
        <v>18.52</v>
      </c>
      <c r="I18" s="15">
        <v>3</v>
      </c>
      <c r="J18" s="15">
        <v>65.5</v>
      </c>
      <c r="K18" s="15">
        <f t="shared" si="2"/>
        <v>966.67</v>
      </c>
      <c r="L18" s="15">
        <f t="shared" si="3"/>
        <v>110.69</v>
      </c>
    </row>
    <row r="19" spans="1:12" s="14" customFormat="1" x14ac:dyDescent="0.25">
      <c r="A19" s="15">
        <v>10</v>
      </c>
      <c r="B19" s="15" t="s">
        <v>24</v>
      </c>
      <c r="C19" s="15">
        <v>130</v>
      </c>
      <c r="D19" s="15">
        <v>414.63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208</v>
      </c>
      <c r="D20" s="15">
        <v>746.44</v>
      </c>
      <c r="E20" s="15">
        <v>0</v>
      </c>
      <c r="F20" s="15">
        <v>0</v>
      </c>
      <c r="G20" s="15">
        <f t="shared" si="0"/>
        <v>0</v>
      </c>
      <c r="H20" s="15">
        <f t="shared" si="1"/>
        <v>0</v>
      </c>
      <c r="I20" s="15">
        <v>1</v>
      </c>
      <c r="J20" s="15">
        <v>1.1200000000000001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64</v>
      </c>
      <c r="D21" s="15">
        <v>210</v>
      </c>
      <c r="E21" s="15">
        <v>2</v>
      </c>
      <c r="F21" s="15">
        <v>104.39</v>
      </c>
      <c r="G21" s="15">
        <f t="shared" si="0"/>
        <v>3.13</v>
      </c>
      <c r="H21" s="15">
        <f t="shared" si="1"/>
        <v>49.71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244</v>
      </c>
      <c r="D22" s="15">
        <v>1825</v>
      </c>
      <c r="E22" s="15">
        <v>2</v>
      </c>
      <c r="F22" s="15">
        <v>358</v>
      </c>
      <c r="G22" s="15">
        <f t="shared" si="0"/>
        <v>0.82</v>
      </c>
      <c r="H22" s="15">
        <f t="shared" si="1"/>
        <v>19.62</v>
      </c>
      <c r="I22" s="15">
        <v>6</v>
      </c>
      <c r="J22" s="15">
        <v>352.1</v>
      </c>
      <c r="K22" s="15">
        <f t="shared" si="2"/>
        <v>33.33</v>
      </c>
      <c r="L22" s="15">
        <f t="shared" si="3"/>
        <v>101.68</v>
      </c>
    </row>
    <row r="23" spans="1:12" s="14" customFormat="1" x14ac:dyDescent="0.25">
      <c r="A23" s="15">
        <v>14</v>
      </c>
      <c r="B23" s="15" t="s">
        <v>28</v>
      </c>
      <c r="C23" s="15">
        <v>161</v>
      </c>
      <c r="D23" s="15">
        <v>314.74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1024</v>
      </c>
      <c r="D24" s="15">
        <v>3082.48</v>
      </c>
      <c r="E24" s="15">
        <v>0</v>
      </c>
      <c r="F24" s="15">
        <v>0</v>
      </c>
      <c r="G24" s="15">
        <f t="shared" si="0"/>
        <v>0</v>
      </c>
      <c r="H24" s="15">
        <f t="shared" si="1"/>
        <v>0</v>
      </c>
      <c r="I24" s="15">
        <v>1</v>
      </c>
      <c r="J24" s="15">
        <v>7.54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64</v>
      </c>
      <c r="D25" s="15">
        <v>256.83</v>
      </c>
      <c r="E25" s="15">
        <v>13</v>
      </c>
      <c r="F25" s="15">
        <v>66</v>
      </c>
      <c r="G25" s="15">
        <f t="shared" si="0"/>
        <v>20.309999999999999</v>
      </c>
      <c r="H25" s="15">
        <f t="shared" si="1"/>
        <v>25.7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393</v>
      </c>
      <c r="D26" s="15">
        <v>761.32</v>
      </c>
      <c r="E26" s="15">
        <v>11</v>
      </c>
      <c r="F26" s="15">
        <v>100.15</v>
      </c>
      <c r="G26" s="15">
        <f t="shared" si="0"/>
        <v>2.8</v>
      </c>
      <c r="H26" s="15">
        <f t="shared" si="1"/>
        <v>13.15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51" t="s">
        <v>32</v>
      </c>
      <c r="B27" s="52"/>
      <c r="C27" s="15">
        <f>SUM(C10:C26)</f>
        <v>11597</v>
      </c>
      <c r="D27" s="15">
        <f>SUM(D10:D26)</f>
        <v>31452.770000000004</v>
      </c>
      <c r="E27" s="15">
        <f>SUM(E10:E26)</f>
        <v>305</v>
      </c>
      <c r="F27" s="15">
        <f>SUM(F10:F26)</f>
        <v>1718.0700000000002</v>
      </c>
      <c r="G27" s="15">
        <f t="shared" si="0"/>
        <v>2.63</v>
      </c>
      <c r="H27" s="15">
        <f t="shared" si="1"/>
        <v>5.46</v>
      </c>
      <c r="I27" s="15">
        <f>SUM(I10:I26)</f>
        <v>89</v>
      </c>
      <c r="J27" s="15">
        <f>SUM(J10:J26)</f>
        <v>1643.8199999999997</v>
      </c>
      <c r="K27" s="15" t="e">
        <f>SUM(K10:K26)</f>
        <v>#DIV/0!</v>
      </c>
      <c r="L27" s="15">
        <f>ROUND((E27/I27)*100,2)</f>
        <v>342.7</v>
      </c>
    </row>
    <row r="28" spans="1:12" s="14" customFormat="1" x14ac:dyDescent="0.25">
      <c r="A28" s="15">
        <v>18</v>
      </c>
      <c r="B28" s="15" t="s">
        <v>33</v>
      </c>
      <c r="C28" s="15">
        <v>3638</v>
      </c>
      <c r="D28" s="15">
        <v>12251.43</v>
      </c>
      <c r="E28" s="15">
        <v>24</v>
      </c>
      <c r="F28" s="15">
        <v>559.59</v>
      </c>
      <c r="G28" s="15">
        <f t="shared" si="0"/>
        <v>0.66</v>
      </c>
      <c r="H28" s="15">
        <f t="shared" si="1"/>
        <v>4.57</v>
      </c>
      <c r="I28" s="15">
        <v>12</v>
      </c>
      <c r="J28" s="15">
        <v>2354.75</v>
      </c>
      <c r="K28" s="15">
        <f>ROUND((E28/I28)*100,2)</f>
        <v>200</v>
      </c>
      <c r="L28" s="15">
        <f>ROUND((F28/J28)*100,2)</f>
        <v>23.76</v>
      </c>
    </row>
    <row r="29" spans="1:12" s="14" customFormat="1" x14ac:dyDescent="0.25">
      <c r="A29" s="51" t="s">
        <v>32</v>
      </c>
      <c r="B29" s="52"/>
      <c r="C29" s="15">
        <f>SUM(C28:C28)</f>
        <v>3638</v>
      </c>
      <c r="D29" s="15">
        <f>SUM(D28:D28)</f>
        <v>12251.43</v>
      </c>
      <c r="E29" s="15">
        <f>SUM(E28:E28)</f>
        <v>24</v>
      </c>
      <c r="F29" s="15">
        <f>SUM(F28:F28)</f>
        <v>559.59</v>
      </c>
      <c r="G29" s="15">
        <f t="shared" si="0"/>
        <v>0.66</v>
      </c>
      <c r="H29" s="15">
        <f t="shared" si="1"/>
        <v>4.57</v>
      </c>
      <c r="I29" s="15">
        <f>SUM(I28:I28)</f>
        <v>12</v>
      </c>
      <c r="J29" s="15">
        <f>SUM(J28:J28)</f>
        <v>2354.75</v>
      </c>
      <c r="K29" s="15">
        <f>SUM(K28:K28)</f>
        <v>200</v>
      </c>
      <c r="L29" s="15">
        <f>ROUND((E29/I29)*100,2)</f>
        <v>200</v>
      </c>
    </row>
    <row r="30" spans="1:12" s="14" customFormat="1" x14ac:dyDescent="0.25">
      <c r="A30" s="15">
        <v>19</v>
      </c>
      <c r="B30" s="15" t="s">
        <v>34</v>
      </c>
      <c r="C30" s="15">
        <v>1544</v>
      </c>
      <c r="D30" s="15">
        <v>5048.71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0</v>
      </c>
      <c r="J30" s="15">
        <v>0</v>
      </c>
      <c r="K30" s="15" t="e">
        <f t="shared" ref="K30:L32" si="4">ROUND((E30/I30)*100,2)</f>
        <v>#DIV/0!</v>
      </c>
      <c r="L30" s="15" t="e">
        <f t="shared" si="4"/>
        <v>#DIV/0!</v>
      </c>
    </row>
    <row r="31" spans="1:12" s="14" customFormat="1" x14ac:dyDescent="0.25">
      <c r="A31" s="15">
        <v>20</v>
      </c>
      <c r="B31" s="15" t="s">
        <v>35</v>
      </c>
      <c r="C31" s="15">
        <v>88</v>
      </c>
      <c r="D31" s="15">
        <v>320.39999999999998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1632</v>
      </c>
      <c r="D33" s="15">
        <f>SUM(D30:D32)</f>
        <v>5369.11</v>
      </c>
      <c r="E33" s="15">
        <f>SUM(E30:E32)</f>
        <v>0</v>
      </c>
      <c r="F33" s="15">
        <f>SUM(F30:F32)</f>
        <v>0</v>
      </c>
      <c r="G33" s="15">
        <f t="shared" si="0"/>
        <v>0</v>
      </c>
      <c r="H33" s="15">
        <f t="shared" si="1"/>
        <v>0</v>
      </c>
      <c r="I33" s="15">
        <f>SUM(I30:I32)</f>
        <v>0</v>
      </c>
      <c r="J33" s="15">
        <f>SUM(J30:J32)</f>
        <v>0</v>
      </c>
      <c r="K33" s="15" t="e">
        <f>SUM(K30:K32)</f>
        <v>#DIV/0!</v>
      </c>
      <c r="L33" s="15" t="e">
        <f>ROUND((E33/I33)*100,2)</f>
        <v>#DIV/0!</v>
      </c>
    </row>
    <row r="34" spans="1:12" s="14" customFormat="1" x14ac:dyDescent="0.25">
      <c r="A34" s="15">
        <v>22</v>
      </c>
      <c r="B34" s="15" t="s">
        <v>37</v>
      </c>
      <c r="C34" s="15">
        <v>1644</v>
      </c>
      <c r="D34" s="15">
        <v>3978.89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4</v>
      </c>
      <c r="J34" s="15">
        <v>2.63</v>
      </c>
      <c r="K34" s="15">
        <f>ROUND((E34/I34)*100,2)</f>
        <v>0</v>
      </c>
      <c r="L34" s="15">
        <f>ROUND((F34/J34)*100,2)</f>
        <v>0</v>
      </c>
    </row>
    <row r="35" spans="1:12" s="14" customFormat="1" x14ac:dyDescent="0.25">
      <c r="A35" s="15">
        <v>23</v>
      </c>
      <c r="B35" s="15" t="s">
        <v>38</v>
      </c>
      <c r="C35" s="15">
        <v>633</v>
      </c>
      <c r="D35" s="15">
        <v>560.29999999999995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2277</v>
      </c>
      <c r="D36" s="15">
        <f>SUM(D34:D35)</f>
        <v>4539.1899999999996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4</v>
      </c>
      <c r="J36" s="15">
        <f>SUM(J34:J35)</f>
        <v>2.63</v>
      </c>
      <c r="K36" s="15" t="e">
        <f>SUM(K34:K35)</f>
        <v>#DIV/0!</v>
      </c>
      <c r="L36" s="15">
        <f>ROUND((E36/I36)*100,2)</f>
        <v>0</v>
      </c>
    </row>
    <row r="37" spans="1:12" s="14" customFormat="1" x14ac:dyDescent="0.25">
      <c r="A37" s="15">
        <v>24</v>
      </c>
      <c r="B37" s="15" t="s">
        <v>39</v>
      </c>
      <c r="C37" s="15">
        <v>298</v>
      </c>
      <c r="D37" s="15">
        <v>1482.73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0</v>
      </c>
      <c r="D38" s="15">
        <v>0</v>
      </c>
      <c r="E38" s="15">
        <v>0</v>
      </c>
      <c r="F38" s="15">
        <v>0</v>
      </c>
      <c r="G38" s="15" t="e">
        <f t="shared" si="0"/>
        <v>#DIV/0!</v>
      </c>
      <c r="H38" s="15" t="e">
        <f t="shared" si="1"/>
        <v>#DIV/0!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0</v>
      </c>
      <c r="J39" s="15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x14ac:dyDescent="0.25">
      <c r="A40" s="15">
        <v>27</v>
      </c>
      <c r="B40" s="15" t="s">
        <v>42</v>
      </c>
      <c r="C40" s="15">
        <v>48</v>
      </c>
      <c r="D40" s="15">
        <v>108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0</v>
      </c>
      <c r="D41" s="15">
        <v>0</v>
      </c>
      <c r="E41" s="15">
        <v>0</v>
      </c>
      <c r="F41" s="15">
        <v>0</v>
      </c>
      <c r="G41" s="15" t="e">
        <f t="shared" si="0"/>
        <v>#DIV/0!</v>
      </c>
      <c r="H41" s="15" t="e">
        <f t="shared" si="1"/>
        <v>#DIV/0!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32</v>
      </c>
      <c r="D42" s="15">
        <v>56</v>
      </c>
      <c r="E42" s="15">
        <v>0</v>
      </c>
      <c r="F42" s="15">
        <v>0</v>
      </c>
      <c r="G42" s="15">
        <f t="shared" ref="G42:G68" si="7">ROUND((E42/C42)*100,2)</f>
        <v>0</v>
      </c>
      <c r="H42" s="15">
        <f t="shared" ref="H42:H68" si="8">ROUND((F42/D42)*100,2)</f>
        <v>0</v>
      </c>
      <c r="I42" s="15">
        <v>1</v>
      </c>
      <c r="J42" s="15">
        <v>640</v>
      </c>
      <c r="K42" s="15">
        <f t="shared" si="5"/>
        <v>0</v>
      </c>
      <c r="L42" s="15">
        <f t="shared" si="6"/>
        <v>0</v>
      </c>
    </row>
    <row r="43" spans="1:12" s="14" customFormat="1" x14ac:dyDescent="0.25">
      <c r="A43" s="15">
        <v>30</v>
      </c>
      <c r="B43" s="15" t="s">
        <v>45</v>
      </c>
      <c r="C43" s="15">
        <v>383</v>
      </c>
      <c r="D43" s="15">
        <v>2278.7399999999998</v>
      </c>
      <c r="E43" s="15">
        <v>0</v>
      </c>
      <c r="F43" s="15">
        <v>0</v>
      </c>
      <c r="G43" s="15">
        <f t="shared" si="7"/>
        <v>0</v>
      </c>
      <c r="H43" s="15">
        <f t="shared" si="8"/>
        <v>0</v>
      </c>
      <c r="I43" s="15">
        <v>0</v>
      </c>
      <c r="J43" s="15">
        <v>0</v>
      </c>
      <c r="K43" s="15" t="e">
        <f t="shared" si="5"/>
        <v>#DIV/0!</v>
      </c>
      <c r="L43" s="15" t="e">
        <f t="shared" si="6"/>
        <v>#DIV/0!</v>
      </c>
    </row>
    <row r="44" spans="1:12" s="14" customFormat="1" x14ac:dyDescent="0.25">
      <c r="A44" s="15">
        <v>31</v>
      </c>
      <c r="B44" s="15" t="s">
        <v>46</v>
      </c>
      <c r="C44" s="15">
        <v>244</v>
      </c>
      <c r="D44" s="15">
        <v>981.71</v>
      </c>
      <c r="E44" s="15">
        <v>0</v>
      </c>
      <c r="F44" s="15">
        <v>0</v>
      </c>
      <c r="G44" s="15">
        <f t="shared" si="7"/>
        <v>0</v>
      </c>
      <c r="H44" s="15">
        <f t="shared" si="8"/>
        <v>0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197</v>
      </c>
      <c r="D45" s="15">
        <v>488.48</v>
      </c>
      <c r="E45" s="15">
        <v>0</v>
      </c>
      <c r="F45" s="15">
        <v>0</v>
      </c>
      <c r="G45" s="15">
        <f t="shared" si="7"/>
        <v>0</v>
      </c>
      <c r="H45" s="15">
        <f t="shared" si="8"/>
        <v>0</v>
      </c>
      <c r="I45" s="15">
        <v>0</v>
      </c>
      <c r="J45" s="15">
        <v>0</v>
      </c>
      <c r="K45" s="15" t="e">
        <f t="shared" si="5"/>
        <v>#DIV/0!</v>
      </c>
      <c r="L45" s="15" t="e">
        <f t="shared" si="6"/>
        <v>#DIV/0!</v>
      </c>
    </row>
    <row r="46" spans="1:12" s="14" customFormat="1" x14ac:dyDescent="0.25">
      <c r="A46" s="15">
        <v>33</v>
      </c>
      <c r="B46" s="15" t="s">
        <v>48</v>
      </c>
      <c r="C46" s="15">
        <v>7</v>
      </c>
      <c r="D46" s="15">
        <v>4</v>
      </c>
      <c r="E46" s="15">
        <v>0</v>
      </c>
      <c r="F46" s="15">
        <v>0</v>
      </c>
      <c r="G46" s="15">
        <f t="shared" si="7"/>
        <v>0</v>
      </c>
      <c r="H46" s="15">
        <f t="shared" si="8"/>
        <v>0</v>
      </c>
      <c r="I46" s="15">
        <v>0</v>
      </c>
      <c r="J46" s="15">
        <v>0</v>
      </c>
      <c r="K46" s="15" t="e">
        <f t="shared" si="5"/>
        <v>#DIV/0!</v>
      </c>
      <c r="L46" s="15" t="e">
        <f t="shared" si="6"/>
        <v>#DIV/0!</v>
      </c>
    </row>
    <row r="47" spans="1:12" s="14" customFormat="1" x14ac:dyDescent="0.25">
      <c r="A47" s="15">
        <v>34</v>
      </c>
      <c r="B47" s="15" t="s">
        <v>49</v>
      </c>
      <c r="C47" s="15">
        <v>70</v>
      </c>
      <c r="D47" s="15">
        <v>97</v>
      </c>
      <c r="E47" s="15">
        <v>0</v>
      </c>
      <c r="F47" s="15">
        <v>0</v>
      </c>
      <c r="G47" s="15">
        <f t="shared" si="7"/>
        <v>0</v>
      </c>
      <c r="H47" s="15">
        <f t="shared" si="8"/>
        <v>0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1</v>
      </c>
      <c r="D48" s="15">
        <v>11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0</v>
      </c>
      <c r="J48" s="15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x14ac:dyDescent="0.25">
      <c r="A49" s="15">
        <v>36</v>
      </c>
      <c r="B49" s="15" t="s">
        <v>51</v>
      </c>
      <c r="C49" s="15">
        <v>1</v>
      </c>
      <c r="D49" s="15">
        <v>0</v>
      </c>
      <c r="E49" s="15">
        <v>0</v>
      </c>
      <c r="F49" s="15">
        <v>0</v>
      </c>
      <c r="G49" s="15">
        <f t="shared" si="7"/>
        <v>0</v>
      </c>
      <c r="H49" s="15" t="e">
        <f t="shared" si="8"/>
        <v>#DIV/0!</v>
      </c>
      <c r="I49" s="15">
        <v>0</v>
      </c>
      <c r="J49" s="15">
        <v>0</v>
      </c>
      <c r="K49" s="15" t="e">
        <f t="shared" si="5"/>
        <v>#DIV/0!</v>
      </c>
      <c r="L49" s="15" t="e">
        <f t="shared" si="6"/>
        <v>#DIV/0!</v>
      </c>
    </row>
    <row r="50" spans="1:12" s="14" customFormat="1" x14ac:dyDescent="0.25">
      <c r="A50" s="15">
        <v>37</v>
      </c>
      <c r="B50" s="15" t="s">
        <v>52</v>
      </c>
      <c r="C50" s="15">
        <v>21</v>
      </c>
      <c r="D50" s="15">
        <v>18</v>
      </c>
      <c r="E50" s="15">
        <v>0</v>
      </c>
      <c r="F50" s="15">
        <v>0</v>
      </c>
      <c r="G50" s="15">
        <f t="shared" si="7"/>
        <v>0</v>
      </c>
      <c r="H50" s="15">
        <f t="shared" si="8"/>
        <v>0</v>
      </c>
      <c r="I50" s="15">
        <v>0</v>
      </c>
      <c r="J50" s="15">
        <v>0</v>
      </c>
      <c r="K50" s="15" t="e">
        <f t="shared" si="5"/>
        <v>#DIV/0!</v>
      </c>
      <c r="L50" s="15" t="e">
        <f t="shared" si="6"/>
        <v>#DIV/0!</v>
      </c>
    </row>
    <row r="51" spans="1:12" s="14" customFormat="1" x14ac:dyDescent="0.25">
      <c r="A51" s="15">
        <v>38</v>
      </c>
      <c r="B51" s="15" t="s">
        <v>53</v>
      </c>
      <c r="C51" s="15">
        <v>286</v>
      </c>
      <c r="D51" s="15">
        <v>5460.4</v>
      </c>
      <c r="E51" s="15">
        <v>0</v>
      </c>
      <c r="F51" s="15">
        <v>0</v>
      </c>
      <c r="G51" s="15">
        <f t="shared" si="7"/>
        <v>0</v>
      </c>
      <c r="H51" s="15">
        <f t="shared" si="8"/>
        <v>0</v>
      </c>
      <c r="I51" s="15">
        <v>0</v>
      </c>
      <c r="J51" s="15">
        <v>0</v>
      </c>
      <c r="K51" s="15" t="e">
        <f t="shared" si="5"/>
        <v>#DIV/0!</v>
      </c>
      <c r="L51" s="15" t="e">
        <f t="shared" si="6"/>
        <v>#DIV/0!</v>
      </c>
    </row>
    <row r="52" spans="1:12" s="14" customFormat="1" x14ac:dyDescent="0.25">
      <c r="A52" s="15">
        <v>39</v>
      </c>
      <c r="B52" s="15" t="s">
        <v>54</v>
      </c>
      <c r="C52" s="15">
        <v>19</v>
      </c>
      <c r="D52" s="15">
        <v>41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22</v>
      </c>
      <c r="D53" s="15">
        <v>5</v>
      </c>
      <c r="E53" s="15">
        <v>0</v>
      </c>
      <c r="F53" s="15">
        <v>0</v>
      </c>
      <c r="G53" s="15">
        <f t="shared" si="7"/>
        <v>0</v>
      </c>
      <c r="H53" s="15">
        <f t="shared" si="8"/>
        <v>0</v>
      </c>
      <c r="I53" s="15">
        <v>0</v>
      </c>
      <c r="J53" s="15">
        <v>0</v>
      </c>
      <c r="K53" s="15" t="e">
        <f t="shared" si="5"/>
        <v>#DIV/0!</v>
      </c>
      <c r="L53" s="15" t="e">
        <f t="shared" si="6"/>
        <v>#DIV/0!</v>
      </c>
    </row>
    <row r="54" spans="1:12" s="14" customFormat="1" x14ac:dyDescent="0.25">
      <c r="A54" s="15">
        <v>41</v>
      </c>
      <c r="B54" s="15" t="s">
        <v>56</v>
      </c>
      <c r="C54" s="15">
        <v>10</v>
      </c>
      <c r="D54" s="15">
        <v>31</v>
      </c>
      <c r="E54" s="15">
        <v>0</v>
      </c>
      <c r="F54" s="15">
        <v>0</v>
      </c>
      <c r="G54" s="15">
        <f t="shared" si="7"/>
        <v>0</v>
      </c>
      <c r="H54" s="15">
        <f t="shared" si="8"/>
        <v>0</v>
      </c>
      <c r="I54" s="15">
        <v>0</v>
      </c>
      <c r="J54" s="15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x14ac:dyDescent="0.25">
      <c r="A55" s="15">
        <v>42</v>
      </c>
      <c r="B55" s="15" t="s">
        <v>57</v>
      </c>
      <c r="C55" s="15">
        <v>25</v>
      </c>
      <c r="D55" s="15">
        <v>112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90</v>
      </c>
      <c r="D56" s="15">
        <v>275.57</v>
      </c>
      <c r="E56" s="15">
        <v>1</v>
      </c>
      <c r="F56" s="15">
        <v>269.47000000000003</v>
      </c>
      <c r="G56" s="15">
        <f t="shared" si="7"/>
        <v>1.1100000000000001</v>
      </c>
      <c r="H56" s="15">
        <f t="shared" si="8"/>
        <v>97.79</v>
      </c>
      <c r="I56" s="15">
        <v>20</v>
      </c>
      <c r="J56" s="15">
        <v>6384.55</v>
      </c>
      <c r="K56" s="15">
        <f t="shared" si="5"/>
        <v>5</v>
      </c>
      <c r="L56" s="15">
        <f t="shared" si="6"/>
        <v>4.22</v>
      </c>
    </row>
    <row r="57" spans="1:12" s="14" customFormat="1" x14ac:dyDescent="0.25">
      <c r="A57" s="15">
        <v>44</v>
      </c>
      <c r="B57" s="15" t="s">
        <v>59</v>
      </c>
      <c r="C57" s="15">
        <v>22</v>
      </c>
      <c r="D57" s="15">
        <v>79</v>
      </c>
      <c r="E57" s="15">
        <v>0</v>
      </c>
      <c r="F57" s="15">
        <v>0</v>
      </c>
      <c r="G57" s="15">
        <f t="shared" si="7"/>
        <v>0</v>
      </c>
      <c r="H57" s="15">
        <f t="shared" si="8"/>
        <v>0</v>
      </c>
      <c r="I57" s="15">
        <v>0</v>
      </c>
      <c r="J57" s="15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x14ac:dyDescent="0.25">
      <c r="A58" s="51" t="s">
        <v>32</v>
      </c>
      <c r="B58" s="52"/>
      <c r="C58" s="15">
        <f>SUM(C37:C57)</f>
        <v>1776</v>
      </c>
      <c r="D58" s="15">
        <f>SUM(D37:D57)</f>
        <v>11529.63</v>
      </c>
      <c r="E58" s="15">
        <f>SUM(E37:E57)</f>
        <v>1</v>
      </c>
      <c r="F58" s="15">
        <f>SUM(F37:F57)</f>
        <v>269.47000000000003</v>
      </c>
      <c r="G58" s="15">
        <f t="shared" si="7"/>
        <v>0.06</v>
      </c>
      <c r="H58" s="15">
        <f t="shared" si="8"/>
        <v>2.34</v>
      </c>
      <c r="I58" s="15">
        <f>SUM(I37:I57)</f>
        <v>21</v>
      </c>
      <c r="J58" s="15">
        <f>SUM(J37:J57)</f>
        <v>7024.55</v>
      </c>
      <c r="K58" s="15" t="e">
        <f>SUM(K37:K57)</f>
        <v>#DIV/0!</v>
      </c>
      <c r="L58" s="15">
        <f>ROUND((E58/I58)*100,2)</f>
        <v>4.76</v>
      </c>
    </row>
    <row r="59" spans="1:12" s="14" customFormat="1" x14ac:dyDescent="0.25">
      <c r="A59" s="15">
        <v>45</v>
      </c>
      <c r="B59" s="15" t="s">
        <v>60</v>
      </c>
      <c r="C59" s="15">
        <v>6</v>
      </c>
      <c r="D59" s="15">
        <v>2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0</v>
      </c>
      <c r="F60" s="15">
        <v>0</v>
      </c>
      <c r="G60" s="15" t="e">
        <f t="shared" si="7"/>
        <v>#DIV/0!</v>
      </c>
      <c r="H60" s="15" t="e">
        <f t="shared" si="8"/>
        <v>#DIV/0!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2</v>
      </c>
      <c r="D61" s="15">
        <v>1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16</v>
      </c>
      <c r="D62" s="15">
        <v>78</v>
      </c>
      <c r="E62" s="15">
        <v>1</v>
      </c>
      <c r="F62" s="15">
        <v>1</v>
      </c>
      <c r="G62" s="15">
        <f t="shared" si="7"/>
        <v>6.25</v>
      </c>
      <c r="H62" s="15">
        <f t="shared" si="8"/>
        <v>1.28</v>
      </c>
      <c r="I62" s="15">
        <v>0</v>
      </c>
      <c r="J62" s="15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x14ac:dyDescent="0.25">
      <c r="A63" s="15">
        <v>49</v>
      </c>
      <c r="B63" s="15" t="s">
        <v>64</v>
      </c>
      <c r="C63" s="15">
        <v>0</v>
      </c>
      <c r="D63" s="15">
        <v>0</v>
      </c>
      <c r="E63" s="15">
        <v>0</v>
      </c>
      <c r="F63" s="15">
        <v>0</v>
      </c>
      <c r="G63" s="15" t="e">
        <f t="shared" si="7"/>
        <v>#DIV/0!</v>
      </c>
      <c r="H63" s="15" t="e">
        <f t="shared" si="8"/>
        <v>#DIV/0!</v>
      </c>
      <c r="I63" s="15">
        <v>0</v>
      </c>
      <c r="J63" s="15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24</v>
      </c>
      <c r="D65" s="15">
        <f>SUM(D59:D64)</f>
        <v>81</v>
      </c>
      <c r="E65" s="15">
        <f>SUM(E59:E64)</f>
        <v>1</v>
      </c>
      <c r="F65" s="15">
        <f>SUM(F59:F64)</f>
        <v>1</v>
      </c>
      <c r="G65" s="15">
        <f t="shared" si="7"/>
        <v>4.17</v>
      </c>
      <c r="H65" s="15">
        <f t="shared" si="8"/>
        <v>1.23</v>
      </c>
      <c r="I65" s="15">
        <f>SUM(I59:I64)</f>
        <v>0</v>
      </c>
      <c r="J65" s="15">
        <f>SUM(J59:J64)</f>
        <v>0</v>
      </c>
      <c r="K65" s="15" t="e">
        <f>SUM(K59:K64)</f>
        <v>#DIV/0!</v>
      </c>
      <c r="L65" s="15" t="e">
        <f>ROUND((E65/I65)*100,2)</f>
        <v>#DIV/0!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20944</v>
      </c>
      <c r="D68" s="15">
        <f>SUM(D27+D29+D33+D36+D58+D65+D67)</f>
        <v>65223.130000000005</v>
      </c>
      <c r="E68" s="15">
        <f>SUM(E27+E29+E33+E36+E58+E65+E67)</f>
        <v>331</v>
      </c>
      <c r="F68" s="15">
        <f>SUM(F27+F29+F33+F36+F58+F65+F67)</f>
        <v>2548.13</v>
      </c>
      <c r="G68" s="15">
        <f t="shared" si="7"/>
        <v>1.58</v>
      </c>
      <c r="H68" s="15">
        <f t="shared" si="8"/>
        <v>3.91</v>
      </c>
      <c r="I68" s="15">
        <f>SUM(I27+I29+I33+I36+I58+I65+I67)</f>
        <v>126</v>
      </c>
      <c r="J68" s="15">
        <f>SUM(J27+J29+J33+J36+J58+J65+J67)</f>
        <v>11025.75</v>
      </c>
      <c r="K68" s="15" t="e">
        <f>SUM(K27+K29+K33+K36+K58+K65+K67)</f>
        <v>#DIV/0!</v>
      </c>
      <c r="L68" s="15">
        <f>ROUND((E68/I68)*100,2)</f>
        <v>262.7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52" zoomScaleSheetLayoutView="100" workbookViewId="0">
      <selection activeCell="D73" sqref="D73"/>
    </sheetView>
  </sheetViews>
  <sheetFormatPr defaultRowHeight="15" x14ac:dyDescent="0.25"/>
  <cols>
    <col min="1" max="1" width="5.7109375" style="9" customWidth="1"/>
    <col min="2" max="2" width="36.7109375" style="9" customWidth="1"/>
    <col min="3" max="3" width="14.7109375" style="9" customWidth="1"/>
    <col min="4" max="4" width="14" style="9" customWidth="1"/>
    <col min="5" max="5" width="13.5703125" style="9" customWidth="1"/>
    <col min="6" max="6" width="14.42578125" style="9" customWidth="1"/>
    <col min="7" max="7" width="10" style="9" customWidth="1"/>
    <col min="8" max="8" width="11" style="9" customWidth="1"/>
    <col min="9" max="9" width="13" style="9" customWidth="1"/>
    <col min="10" max="10" width="13.570312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tr">
        <f>ACP!A3</f>
        <v>BANKWISE STATEMENT SHOWING TARGET, DISBURSEMENT &amp; OUTSTANDING UNDER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70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71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7.2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24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2448</v>
      </c>
      <c r="D10" s="18">
        <v>4448.43</v>
      </c>
      <c r="E10" s="17">
        <v>764</v>
      </c>
      <c r="F10" s="18">
        <v>1514.3</v>
      </c>
      <c r="G10" s="17">
        <f t="shared" ref="G10:G41" si="0">ROUND((E10/C10)*100,2)</f>
        <v>31.21</v>
      </c>
      <c r="H10" s="19">
        <f t="shared" ref="H10:H41" si="1">ROUND((F10/D10)*100,2)</f>
        <v>34.04</v>
      </c>
      <c r="I10" s="17">
        <v>1672</v>
      </c>
      <c r="J10" s="18">
        <v>3546.12</v>
      </c>
      <c r="K10" s="15">
        <f t="shared" ref="K10:K26" si="2">ROUND((E10/I10)*100,2)</f>
        <v>45.69</v>
      </c>
      <c r="L10" s="15">
        <f t="shared" ref="L10:L26" si="3">ROUND((F10/J10)*100,2)</f>
        <v>42.7</v>
      </c>
    </row>
    <row r="11" spans="1:12" s="14" customFormat="1" ht="15.75" x14ac:dyDescent="0.25">
      <c r="A11" s="17">
        <v>2</v>
      </c>
      <c r="B11" s="17" t="s">
        <v>16</v>
      </c>
      <c r="C11" s="17">
        <v>2395</v>
      </c>
      <c r="D11" s="18">
        <v>4447.16</v>
      </c>
      <c r="E11" s="17">
        <v>503</v>
      </c>
      <c r="F11" s="18">
        <v>2133.5500000000002</v>
      </c>
      <c r="G11" s="17">
        <f t="shared" si="0"/>
        <v>21</v>
      </c>
      <c r="H11" s="19">
        <f t="shared" si="1"/>
        <v>47.98</v>
      </c>
      <c r="I11" s="17">
        <v>1262</v>
      </c>
      <c r="J11" s="18">
        <v>4661.5600000000004</v>
      </c>
      <c r="K11" s="15">
        <f t="shared" si="2"/>
        <v>39.86</v>
      </c>
      <c r="L11" s="15">
        <f t="shared" si="3"/>
        <v>45.77</v>
      </c>
    </row>
    <row r="12" spans="1:12" s="14" customFormat="1" ht="15.75" x14ac:dyDescent="0.25">
      <c r="A12" s="17">
        <v>3</v>
      </c>
      <c r="B12" s="17" t="s">
        <v>17</v>
      </c>
      <c r="C12" s="17">
        <v>690196</v>
      </c>
      <c r="D12" s="18">
        <v>1125148.1599999999</v>
      </c>
      <c r="E12" s="17">
        <v>298529</v>
      </c>
      <c r="F12" s="18">
        <v>678545.01</v>
      </c>
      <c r="G12" s="17">
        <f t="shared" si="0"/>
        <v>43.25</v>
      </c>
      <c r="H12" s="19">
        <f t="shared" si="1"/>
        <v>60.31</v>
      </c>
      <c r="I12" s="17">
        <v>533661</v>
      </c>
      <c r="J12" s="18">
        <v>1161003.78</v>
      </c>
      <c r="K12" s="15">
        <f t="shared" si="2"/>
        <v>55.94</v>
      </c>
      <c r="L12" s="15">
        <f t="shared" si="3"/>
        <v>58.44</v>
      </c>
    </row>
    <row r="13" spans="1:12" s="14" customFormat="1" ht="15.75" x14ac:dyDescent="0.25">
      <c r="A13" s="17">
        <v>4</v>
      </c>
      <c r="B13" s="17" t="s">
        <v>18</v>
      </c>
      <c r="C13" s="17">
        <v>117046</v>
      </c>
      <c r="D13" s="18">
        <v>184728.86</v>
      </c>
      <c r="E13" s="17">
        <v>66395</v>
      </c>
      <c r="F13" s="18">
        <v>100606.58</v>
      </c>
      <c r="G13" s="17">
        <f t="shared" si="0"/>
        <v>56.73</v>
      </c>
      <c r="H13" s="17">
        <f t="shared" si="1"/>
        <v>54.46</v>
      </c>
      <c r="I13" s="17">
        <v>87855</v>
      </c>
      <c r="J13" s="18">
        <v>202134.41</v>
      </c>
      <c r="K13" s="15">
        <f t="shared" si="2"/>
        <v>75.569999999999993</v>
      </c>
      <c r="L13" s="15">
        <f t="shared" si="3"/>
        <v>49.77</v>
      </c>
    </row>
    <row r="14" spans="1:12" s="14" customFormat="1" ht="15.75" x14ac:dyDescent="0.25">
      <c r="A14" s="17">
        <v>5</v>
      </c>
      <c r="B14" s="17" t="s">
        <v>19</v>
      </c>
      <c r="C14" s="17">
        <v>5881</v>
      </c>
      <c r="D14" s="18">
        <v>14881.26</v>
      </c>
      <c r="E14" s="17">
        <v>1962</v>
      </c>
      <c r="F14" s="18">
        <v>3403</v>
      </c>
      <c r="G14" s="17">
        <f t="shared" si="0"/>
        <v>33.36</v>
      </c>
      <c r="H14" s="17">
        <f t="shared" si="1"/>
        <v>22.87</v>
      </c>
      <c r="I14" s="17">
        <v>2154</v>
      </c>
      <c r="J14" s="18">
        <v>5042</v>
      </c>
      <c r="K14" s="15">
        <f t="shared" si="2"/>
        <v>91.09</v>
      </c>
      <c r="L14" s="15">
        <f t="shared" si="3"/>
        <v>67.489999999999995</v>
      </c>
    </row>
    <row r="15" spans="1:12" s="14" customFormat="1" ht="15.75" x14ac:dyDescent="0.25">
      <c r="A15" s="17">
        <v>6</v>
      </c>
      <c r="B15" s="17" t="s">
        <v>20</v>
      </c>
      <c r="C15" s="17">
        <v>10659</v>
      </c>
      <c r="D15" s="18">
        <v>26858.67</v>
      </c>
      <c r="E15" s="17">
        <v>4435</v>
      </c>
      <c r="F15" s="18">
        <v>12370.28</v>
      </c>
      <c r="G15" s="17">
        <f t="shared" si="0"/>
        <v>41.61</v>
      </c>
      <c r="H15" s="17">
        <f t="shared" si="1"/>
        <v>46.06</v>
      </c>
      <c r="I15" s="17">
        <v>7578</v>
      </c>
      <c r="J15" s="18">
        <v>23951.64</v>
      </c>
      <c r="K15" s="15">
        <f t="shared" si="2"/>
        <v>58.52</v>
      </c>
      <c r="L15" s="15">
        <f t="shared" si="3"/>
        <v>51.65</v>
      </c>
    </row>
    <row r="16" spans="1:12" s="14" customFormat="1" ht="15.75" x14ac:dyDescent="0.25">
      <c r="A16" s="17">
        <v>7</v>
      </c>
      <c r="B16" s="17" t="s">
        <v>21</v>
      </c>
      <c r="C16" s="17">
        <v>77193</v>
      </c>
      <c r="D16" s="18">
        <v>140617.07</v>
      </c>
      <c r="E16" s="17">
        <v>35954</v>
      </c>
      <c r="F16" s="18">
        <v>62090.239999999998</v>
      </c>
      <c r="G16" s="17">
        <f t="shared" si="0"/>
        <v>46.58</v>
      </c>
      <c r="H16" s="17">
        <f t="shared" si="1"/>
        <v>44.16</v>
      </c>
      <c r="I16" s="17">
        <v>61280</v>
      </c>
      <c r="J16" s="18">
        <v>147164.07999999999</v>
      </c>
      <c r="K16" s="15">
        <f t="shared" si="2"/>
        <v>58.67</v>
      </c>
      <c r="L16" s="15">
        <f t="shared" si="3"/>
        <v>42.19</v>
      </c>
    </row>
    <row r="17" spans="1:12" s="14" customFormat="1" ht="15.75" x14ac:dyDescent="0.25">
      <c r="A17" s="17">
        <v>8</v>
      </c>
      <c r="B17" s="17" t="s">
        <v>22</v>
      </c>
      <c r="C17" s="17">
        <v>25680</v>
      </c>
      <c r="D17" s="18">
        <v>54949.06</v>
      </c>
      <c r="E17" s="17">
        <v>1912</v>
      </c>
      <c r="F17" s="18">
        <v>5984.17</v>
      </c>
      <c r="G17" s="17">
        <f t="shared" si="0"/>
        <v>7.45</v>
      </c>
      <c r="H17" s="17">
        <f t="shared" si="1"/>
        <v>10.89</v>
      </c>
      <c r="I17" s="17">
        <v>19115</v>
      </c>
      <c r="J17" s="18">
        <v>77280.350000000006</v>
      </c>
      <c r="K17" s="15">
        <f t="shared" si="2"/>
        <v>10</v>
      </c>
      <c r="L17" s="15">
        <f t="shared" si="3"/>
        <v>7.74</v>
      </c>
    </row>
    <row r="18" spans="1:12" s="14" customFormat="1" ht="15.75" x14ac:dyDescent="0.25">
      <c r="A18" s="17">
        <v>9</v>
      </c>
      <c r="B18" s="17" t="s">
        <v>23</v>
      </c>
      <c r="C18" s="17">
        <v>4997</v>
      </c>
      <c r="D18" s="18">
        <v>10475.35</v>
      </c>
      <c r="E18" s="17">
        <v>1081</v>
      </c>
      <c r="F18" s="18">
        <v>2259</v>
      </c>
      <c r="G18" s="17">
        <f t="shared" si="0"/>
        <v>21.63</v>
      </c>
      <c r="H18" s="17">
        <f t="shared" si="1"/>
        <v>21.56</v>
      </c>
      <c r="I18" s="17">
        <v>5414</v>
      </c>
      <c r="J18" s="18">
        <v>21296.86</v>
      </c>
      <c r="K18" s="15">
        <f t="shared" si="2"/>
        <v>19.97</v>
      </c>
      <c r="L18" s="15">
        <f t="shared" si="3"/>
        <v>10.61</v>
      </c>
    </row>
    <row r="19" spans="1:12" s="14" customFormat="1" ht="15.75" x14ac:dyDescent="0.25">
      <c r="A19" s="17">
        <v>10</v>
      </c>
      <c r="B19" s="17" t="s">
        <v>24</v>
      </c>
      <c r="C19" s="17">
        <v>11146</v>
      </c>
      <c r="D19" s="18">
        <v>17095.919999999998</v>
      </c>
      <c r="E19" s="17">
        <v>2315</v>
      </c>
      <c r="F19" s="18">
        <v>7076</v>
      </c>
      <c r="G19" s="17">
        <f t="shared" si="0"/>
        <v>20.77</v>
      </c>
      <c r="H19" s="17">
        <f t="shared" si="1"/>
        <v>41.39</v>
      </c>
      <c r="I19" s="17">
        <v>3214</v>
      </c>
      <c r="J19" s="18">
        <v>7882</v>
      </c>
      <c r="K19" s="15">
        <f t="shared" si="2"/>
        <v>72.03</v>
      </c>
      <c r="L19" s="15">
        <f t="shared" si="3"/>
        <v>89.77</v>
      </c>
    </row>
    <row r="20" spans="1:12" s="14" customFormat="1" ht="15.75" x14ac:dyDescent="0.25">
      <c r="A20" s="17">
        <v>11</v>
      </c>
      <c r="B20" s="17" t="s">
        <v>25</v>
      </c>
      <c r="C20" s="17">
        <v>22501</v>
      </c>
      <c r="D20" s="18">
        <v>43736.17</v>
      </c>
      <c r="E20" s="17">
        <v>5321</v>
      </c>
      <c r="F20" s="18">
        <v>12204.88</v>
      </c>
      <c r="G20" s="17">
        <f t="shared" si="0"/>
        <v>23.65</v>
      </c>
      <c r="H20" s="17">
        <f t="shared" si="1"/>
        <v>27.91</v>
      </c>
      <c r="I20" s="17">
        <v>10473</v>
      </c>
      <c r="J20" s="18">
        <v>32818.25</v>
      </c>
      <c r="K20" s="15">
        <f t="shared" si="2"/>
        <v>50.81</v>
      </c>
      <c r="L20" s="15">
        <f t="shared" si="3"/>
        <v>37.19</v>
      </c>
    </row>
    <row r="21" spans="1:12" s="14" customFormat="1" ht="15.75" x14ac:dyDescent="0.25">
      <c r="A21" s="17">
        <v>12</v>
      </c>
      <c r="B21" s="17" t="s">
        <v>26</v>
      </c>
      <c r="C21" s="17">
        <v>1467</v>
      </c>
      <c r="D21" s="18">
        <v>1535.54</v>
      </c>
      <c r="E21" s="17">
        <v>0</v>
      </c>
      <c r="F21" s="18">
        <v>0</v>
      </c>
      <c r="G21" s="17">
        <f t="shared" si="0"/>
        <v>0</v>
      </c>
      <c r="H21" s="17">
        <f t="shared" si="1"/>
        <v>0</v>
      </c>
      <c r="I21" s="17">
        <v>0</v>
      </c>
      <c r="J21" s="18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ht="15.75" x14ac:dyDescent="0.25">
      <c r="A22" s="17">
        <v>13</v>
      </c>
      <c r="B22" s="17" t="s">
        <v>27</v>
      </c>
      <c r="C22" s="17">
        <v>3822</v>
      </c>
      <c r="D22" s="18">
        <v>21662</v>
      </c>
      <c r="E22" s="17">
        <v>1844</v>
      </c>
      <c r="F22" s="18">
        <v>3691.33</v>
      </c>
      <c r="G22" s="17">
        <f t="shared" si="0"/>
        <v>48.25</v>
      </c>
      <c r="H22" s="17">
        <f t="shared" si="1"/>
        <v>17.04</v>
      </c>
      <c r="I22" s="17">
        <v>4014</v>
      </c>
      <c r="J22" s="18">
        <v>27140.38</v>
      </c>
      <c r="K22" s="15">
        <f t="shared" si="2"/>
        <v>45.94</v>
      </c>
      <c r="L22" s="15">
        <f t="shared" si="3"/>
        <v>13.6</v>
      </c>
    </row>
    <row r="23" spans="1:12" s="14" customFormat="1" ht="15.75" x14ac:dyDescent="0.25">
      <c r="A23" s="17">
        <v>14</v>
      </c>
      <c r="B23" s="17" t="s">
        <v>28</v>
      </c>
      <c r="C23" s="17">
        <v>9090</v>
      </c>
      <c r="D23" s="18">
        <v>26587.59</v>
      </c>
      <c r="E23" s="17">
        <v>2453</v>
      </c>
      <c r="F23" s="18">
        <v>5427.2</v>
      </c>
      <c r="G23" s="17">
        <f t="shared" si="0"/>
        <v>26.99</v>
      </c>
      <c r="H23" s="17">
        <f t="shared" si="1"/>
        <v>20.41</v>
      </c>
      <c r="I23" s="17">
        <v>4164</v>
      </c>
      <c r="J23" s="18">
        <v>10933</v>
      </c>
      <c r="K23" s="15">
        <f t="shared" si="2"/>
        <v>58.91</v>
      </c>
      <c r="L23" s="15">
        <f t="shared" si="3"/>
        <v>49.64</v>
      </c>
    </row>
    <row r="24" spans="1:12" s="14" customFormat="1" ht="15.75" x14ac:dyDescent="0.25">
      <c r="A24" s="17">
        <v>15</v>
      </c>
      <c r="B24" s="17" t="s">
        <v>29</v>
      </c>
      <c r="C24" s="17">
        <v>76442</v>
      </c>
      <c r="D24" s="18">
        <v>110476.68</v>
      </c>
      <c r="E24" s="17">
        <v>8253</v>
      </c>
      <c r="F24" s="18">
        <v>27762.39</v>
      </c>
      <c r="G24" s="17">
        <f t="shared" si="0"/>
        <v>10.8</v>
      </c>
      <c r="H24" s="17">
        <f t="shared" si="1"/>
        <v>25.13</v>
      </c>
      <c r="I24" s="17">
        <v>54641</v>
      </c>
      <c r="J24" s="18">
        <v>166875.28</v>
      </c>
      <c r="K24" s="15">
        <f t="shared" si="2"/>
        <v>15.1</v>
      </c>
      <c r="L24" s="15">
        <f t="shared" si="3"/>
        <v>16.64</v>
      </c>
    </row>
    <row r="25" spans="1:12" s="14" customFormat="1" ht="15.75" x14ac:dyDescent="0.25">
      <c r="A25" s="17">
        <v>16</v>
      </c>
      <c r="B25" s="17" t="s">
        <v>30</v>
      </c>
      <c r="C25" s="17">
        <v>2710</v>
      </c>
      <c r="D25" s="18">
        <v>2870.29</v>
      </c>
      <c r="E25" s="17">
        <v>279</v>
      </c>
      <c r="F25" s="18">
        <v>420</v>
      </c>
      <c r="G25" s="17">
        <f t="shared" si="0"/>
        <v>10.3</v>
      </c>
      <c r="H25" s="17">
        <f t="shared" si="1"/>
        <v>14.63</v>
      </c>
      <c r="I25" s="17">
        <v>180</v>
      </c>
      <c r="J25" s="18">
        <v>1462.13</v>
      </c>
      <c r="K25" s="15">
        <f t="shared" si="2"/>
        <v>155</v>
      </c>
      <c r="L25" s="15">
        <f t="shared" si="3"/>
        <v>28.73</v>
      </c>
    </row>
    <row r="26" spans="1:12" s="14" customFormat="1" ht="15.75" x14ac:dyDescent="0.25">
      <c r="A26" s="17">
        <v>17</v>
      </c>
      <c r="B26" s="17" t="s">
        <v>31</v>
      </c>
      <c r="C26" s="17">
        <v>11673</v>
      </c>
      <c r="D26" s="18">
        <v>16476.23</v>
      </c>
      <c r="E26" s="17">
        <v>5113</v>
      </c>
      <c r="F26" s="18">
        <v>5560.39</v>
      </c>
      <c r="G26" s="17">
        <f t="shared" si="0"/>
        <v>43.8</v>
      </c>
      <c r="H26" s="17">
        <f t="shared" si="1"/>
        <v>33.75</v>
      </c>
      <c r="I26" s="17">
        <v>7201</v>
      </c>
      <c r="J26" s="18">
        <v>17371.740000000002</v>
      </c>
      <c r="K26" s="15">
        <f t="shared" si="2"/>
        <v>71</v>
      </c>
      <c r="L26" s="15">
        <f t="shared" si="3"/>
        <v>32.01</v>
      </c>
    </row>
    <row r="27" spans="1:12" s="14" customFormat="1" ht="19.5" x14ac:dyDescent="0.4">
      <c r="A27" s="27" t="s">
        <v>32</v>
      </c>
      <c r="B27" s="28"/>
      <c r="C27" s="20">
        <f>SUM(C10:C26)</f>
        <v>1075346</v>
      </c>
      <c r="D27" s="21">
        <f>SUM(D10:D26)</f>
        <v>1806994.44</v>
      </c>
      <c r="E27" s="20">
        <f>SUM(E10:E26)</f>
        <v>437113</v>
      </c>
      <c r="F27" s="21">
        <f>SUM(F10:F26)</f>
        <v>931048.32</v>
      </c>
      <c r="G27" s="20">
        <f t="shared" si="0"/>
        <v>40.65</v>
      </c>
      <c r="H27" s="20">
        <f t="shared" si="1"/>
        <v>51.52</v>
      </c>
      <c r="I27" s="20">
        <f>SUM(I10:I26)</f>
        <v>803878</v>
      </c>
      <c r="J27" s="21">
        <f>SUM(J10:J26)</f>
        <v>1910563.5799999998</v>
      </c>
      <c r="K27" s="15" t="e">
        <f>SUM(K10:K26)</f>
        <v>#DIV/0!</v>
      </c>
      <c r="L27" s="15">
        <f>ROUND((E27/I27)*100,2)</f>
        <v>54.38</v>
      </c>
    </row>
    <row r="28" spans="1:12" s="14" customFormat="1" ht="15.75" x14ac:dyDescent="0.25">
      <c r="A28" s="17">
        <v>18</v>
      </c>
      <c r="B28" s="17" t="s">
        <v>33</v>
      </c>
      <c r="C28" s="17">
        <v>570986</v>
      </c>
      <c r="D28" s="18">
        <v>857010.12</v>
      </c>
      <c r="E28" s="17">
        <v>495449</v>
      </c>
      <c r="F28" s="18">
        <v>626277.68000000005</v>
      </c>
      <c r="G28" s="17">
        <f t="shared" si="0"/>
        <v>86.77</v>
      </c>
      <c r="H28" s="17">
        <f t="shared" si="1"/>
        <v>73.08</v>
      </c>
      <c r="I28" s="17">
        <v>405363</v>
      </c>
      <c r="J28" s="18">
        <v>899420.9</v>
      </c>
      <c r="K28" s="15">
        <f>ROUND((E28/I28)*100,2)</f>
        <v>122.22</v>
      </c>
      <c r="L28" s="15">
        <f>ROUND((F28/J28)*100,2)</f>
        <v>69.63</v>
      </c>
    </row>
    <row r="29" spans="1:12" s="14" customFormat="1" ht="19.5" x14ac:dyDescent="0.4">
      <c r="A29" s="27" t="s">
        <v>32</v>
      </c>
      <c r="B29" s="28"/>
      <c r="C29" s="20">
        <f>SUM(C28:C28)</f>
        <v>570986</v>
      </c>
      <c r="D29" s="21">
        <f>SUM(D28:D28)</f>
        <v>857010.12</v>
      </c>
      <c r="E29" s="20">
        <f>SUM(E28:E28)</f>
        <v>495449</v>
      </c>
      <c r="F29" s="21">
        <f>SUM(F28:F28)</f>
        <v>626277.68000000005</v>
      </c>
      <c r="G29" s="20">
        <f t="shared" si="0"/>
        <v>86.77</v>
      </c>
      <c r="H29" s="20">
        <f t="shared" si="1"/>
        <v>73.08</v>
      </c>
      <c r="I29" s="20">
        <f>SUM(I28:I28)</f>
        <v>405363</v>
      </c>
      <c r="J29" s="21">
        <f>SUM(J28:J28)</f>
        <v>899420.9</v>
      </c>
      <c r="K29" s="15">
        <f>SUM(K28:K28)</f>
        <v>122.22</v>
      </c>
      <c r="L29" s="15">
        <f>ROUND((E29/I29)*100,2)</f>
        <v>122.22</v>
      </c>
    </row>
    <row r="30" spans="1:12" s="14" customFormat="1" ht="15.75" x14ac:dyDescent="0.25">
      <c r="A30" s="17">
        <v>19</v>
      </c>
      <c r="B30" s="17" t="s">
        <v>34</v>
      </c>
      <c r="C30" s="17">
        <v>1378719</v>
      </c>
      <c r="D30" s="18">
        <v>1445659.04</v>
      </c>
      <c r="E30" s="17">
        <v>813784</v>
      </c>
      <c r="F30" s="18">
        <v>1228503</v>
      </c>
      <c r="G30" s="17">
        <f t="shared" si="0"/>
        <v>59.02</v>
      </c>
      <c r="H30" s="17">
        <f t="shared" si="1"/>
        <v>84.98</v>
      </c>
      <c r="I30" s="17">
        <v>934117</v>
      </c>
      <c r="J30" s="18">
        <v>1241323</v>
      </c>
      <c r="K30" s="15">
        <f t="shared" ref="K30:L32" si="4">ROUND((E30/I30)*100,2)</f>
        <v>87.12</v>
      </c>
      <c r="L30" s="15">
        <f t="shared" si="4"/>
        <v>98.97</v>
      </c>
    </row>
    <row r="31" spans="1:12" s="14" customFormat="1" ht="15.75" x14ac:dyDescent="0.25">
      <c r="A31" s="17">
        <v>20</v>
      </c>
      <c r="B31" s="17" t="s">
        <v>35</v>
      </c>
      <c r="C31" s="17">
        <v>14691</v>
      </c>
      <c r="D31" s="18">
        <v>25521.98</v>
      </c>
      <c r="E31" s="17">
        <v>0</v>
      </c>
      <c r="F31" s="18">
        <v>0</v>
      </c>
      <c r="G31" s="17">
        <f t="shared" si="0"/>
        <v>0</v>
      </c>
      <c r="H31" s="17">
        <f t="shared" si="1"/>
        <v>0</v>
      </c>
      <c r="I31" s="17">
        <v>0</v>
      </c>
      <c r="J31" s="18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ht="15.75" x14ac:dyDescent="0.25">
      <c r="A32" s="17">
        <v>21</v>
      </c>
      <c r="B32" s="17" t="s">
        <v>36</v>
      </c>
      <c r="C32" s="17">
        <v>0</v>
      </c>
      <c r="D32" s="18">
        <v>0</v>
      </c>
      <c r="E32" s="17">
        <v>0</v>
      </c>
      <c r="F32" s="18">
        <v>0</v>
      </c>
      <c r="G32" s="17">
        <v>0</v>
      </c>
      <c r="H32" s="17">
        <v>0</v>
      </c>
      <c r="I32" s="17">
        <v>0</v>
      </c>
      <c r="J32" s="18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1393410</v>
      </c>
      <c r="D33" s="21">
        <f>SUM(D30:D32)</f>
        <v>1471181.02</v>
      </c>
      <c r="E33" s="20">
        <f>SUM(E30:E32)</f>
        <v>813784</v>
      </c>
      <c r="F33" s="21">
        <f>SUM(F30:F32)</f>
        <v>1228503</v>
      </c>
      <c r="G33" s="20">
        <f t="shared" si="0"/>
        <v>58.4</v>
      </c>
      <c r="H33" s="20">
        <f t="shared" si="1"/>
        <v>83.5</v>
      </c>
      <c r="I33" s="20">
        <f>SUM(I30:I32)</f>
        <v>934117</v>
      </c>
      <c r="J33" s="21">
        <f>SUM(J30:J32)</f>
        <v>1241323</v>
      </c>
      <c r="K33" s="15" t="e">
        <f>SUM(K30:K32)</f>
        <v>#DIV/0!</v>
      </c>
      <c r="L33" s="15">
        <f>ROUND((E33/I33)*100,2)</f>
        <v>87.12</v>
      </c>
    </row>
    <row r="34" spans="1:12" s="14" customFormat="1" ht="15.75" x14ac:dyDescent="0.25">
      <c r="A34" s="17">
        <v>22</v>
      </c>
      <c r="B34" s="17" t="s">
        <v>37</v>
      </c>
      <c r="C34" s="17">
        <v>216587</v>
      </c>
      <c r="D34" s="18">
        <v>282936.55</v>
      </c>
      <c r="E34" s="17">
        <v>106263</v>
      </c>
      <c r="F34" s="18">
        <v>186890.37</v>
      </c>
      <c r="G34" s="17">
        <f t="shared" si="0"/>
        <v>49.06</v>
      </c>
      <c r="H34" s="17">
        <f t="shared" si="1"/>
        <v>66.05</v>
      </c>
      <c r="I34" s="17">
        <v>170506</v>
      </c>
      <c r="J34" s="18">
        <v>268106.57</v>
      </c>
      <c r="K34" s="15">
        <f>ROUND((E34/I34)*100,2)</f>
        <v>62.32</v>
      </c>
      <c r="L34" s="15">
        <f>ROUND((F34/J34)*100,2)</f>
        <v>69.709999999999994</v>
      </c>
    </row>
    <row r="35" spans="1:12" s="14" customFormat="1" ht="15.75" x14ac:dyDescent="0.25">
      <c r="A35" s="17">
        <v>23</v>
      </c>
      <c r="B35" s="17" t="s">
        <v>38</v>
      </c>
      <c r="C35" s="17">
        <v>166238</v>
      </c>
      <c r="D35" s="18">
        <v>251705.71</v>
      </c>
      <c r="E35" s="17">
        <v>156345</v>
      </c>
      <c r="F35" s="18">
        <v>256563.56</v>
      </c>
      <c r="G35" s="17">
        <f t="shared" si="0"/>
        <v>94.05</v>
      </c>
      <c r="H35" s="17">
        <f t="shared" si="1"/>
        <v>101.93</v>
      </c>
      <c r="I35" s="17">
        <v>183091</v>
      </c>
      <c r="J35" s="18">
        <v>284182.34000000003</v>
      </c>
      <c r="K35" s="15">
        <f>ROUND((E35/I35)*100,2)</f>
        <v>85.39</v>
      </c>
      <c r="L35" s="15">
        <f>ROUND((F35/J35)*100,2)</f>
        <v>90.28</v>
      </c>
    </row>
    <row r="36" spans="1:12" s="14" customFormat="1" ht="19.5" x14ac:dyDescent="0.4">
      <c r="A36" s="27" t="s">
        <v>32</v>
      </c>
      <c r="B36" s="28"/>
      <c r="C36" s="20">
        <f>SUM(C34:C35)</f>
        <v>382825</v>
      </c>
      <c r="D36" s="21">
        <f>SUM(D34:D35)</f>
        <v>534642.26</v>
      </c>
      <c r="E36" s="20">
        <f>SUM(E34:E35)</f>
        <v>262608</v>
      </c>
      <c r="F36" s="21">
        <f>SUM(F34:F35)</f>
        <v>443453.93</v>
      </c>
      <c r="G36" s="20">
        <f t="shared" si="0"/>
        <v>68.599999999999994</v>
      </c>
      <c r="H36" s="20">
        <f t="shared" si="1"/>
        <v>82.94</v>
      </c>
      <c r="I36" s="20">
        <f>SUM(I34:I35)</f>
        <v>353597</v>
      </c>
      <c r="J36" s="21">
        <f>SUM(J34:J35)</f>
        <v>552288.91</v>
      </c>
      <c r="K36" s="15">
        <f>SUM(K34:K35)</f>
        <v>147.71</v>
      </c>
      <c r="L36" s="15">
        <f>ROUND((E36/I36)*100,2)</f>
        <v>74.27</v>
      </c>
    </row>
    <row r="37" spans="1:12" s="14" customFormat="1" ht="15.75" x14ac:dyDescent="0.25">
      <c r="A37" s="17">
        <v>24</v>
      </c>
      <c r="B37" s="17" t="s">
        <v>39</v>
      </c>
      <c r="C37" s="17">
        <v>33842</v>
      </c>
      <c r="D37" s="18">
        <v>96732.17</v>
      </c>
      <c r="E37" s="17">
        <v>19036</v>
      </c>
      <c r="F37" s="18">
        <v>91400.4</v>
      </c>
      <c r="G37" s="17">
        <f t="shared" si="0"/>
        <v>56.25</v>
      </c>
      <c r="H37" s="17">
        <f t="shared" si="1"/>
        <v>94.49</v>
      </c>
      <c r="I37" s="17">
        <v>21684</v>
      </c>
      <c r="J37" s="18">
        <v>187710.24</v>
      </c>
      <c r="K37" s="15">
        <f t="shared" ref="K37:K57" si="5">ROUND((E37/I37)*100,2)</f>
        <v>87.79</v>
      </c>
      <c r="L37" s="15">
        <f t="shared" ref="L37:L57" si="6">ROUND((F37/J37)*100,2)</f>
        <v>48.69</v>
      </c>
    </row>
    <row r="38" spans="1:12" s="14" customFormat="1" ht="15.75" x14ac:dyDescent="0.25">
      <c r="A38" s="17">
        <v>25</v>
      </c>
      <c r="B38" s="17" t="s">
        <v>40</v>
      </c>
      <c r="C38" s="17">
        <v>0</v>
      </c>
      <c r="D38" s="18">
        <v>0</v>
      </c>
      <c r="E38" s="17">
        <v>0</v>
      </c>
      <c r="F38" s="18">
        <v>0</v>
      </c>
      <c r="G38" s="17">
        <v>0</v>
      </c>
      <c r="H38" s="17">
        <v>0</v>
      </c>
      <c r="I38" s="17">
        <v>0</v>
      </c>
      <c r="J38" s="18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ht="15.75" x14ac:dyDescent="0.25">
      <c r="A39" s="17">
        <v>26</v>
      </c>
      <c r="B39" s="17" t="s">
        <v>41</v>
      </c>
      <c r="C39" s="17">
        <v>0</v>
      </c>
      <c r="D39" s="18">
        <v>0</v>
      </c>
      <c r="E39" s="17">
        <v>23</v>
      </c>
      <c r="F39" s="18">
        <v>20.65</v>
      </c>
      <c r="G39" s="17">
        <v>0</v>
      </c>
      <c r="H39" s="17">
        <v>0</v>
      </c>
      <c r="I39" s="17">
        <v>0</v>
      </c>
      <c r="J39" s="18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ht="15.75" x14ac:dyDescent="0.25">
      <c r="A40" s="17">
        <v>27</v>
      </c>
      <c r="B40" s="17" t="s">
        <v>42</v>
      </c>
      <c r="C40" s="17">
        <v>2194</v>
      </c>
      <c r="D40" s="18">
        <v>8341.23</v>
      </c>
      <c r="E40" s="17">
        <v>652</v>
      </c>
      <c r="F40" s="18">
        <v>1096</v>
      </c>
      <c r="G40" s="17">
        <f t="shared" si="0"/>
        <v>29.72</v>
      </c>
      <c r="H40" s="17">
        <f t="shared" si="1"/>
        <v>13.14</v>
      </c>
      <c r="I40" s="17">
        <v>1959</v>
      </c>
      <c r="J40" s="18">
        <v>3384</v>
      </c>
      <c r="K40" s="15">
        <f t="shared" si="5"/>
        <v>33.28</v>
      </c>
      <c r="L40" s="15">
        <f t="shared" si="6"/>
        <v>32.39</v>
      </c>
    </row>
    <row r="41" spans="1:12" s="14" customFormat="1" ht="15.75" x14ac:dyDescent="0.25">
      <c r="A41" s="17">
        <v>28</v>
      </c>
      <c r="B41" s="17" t="s">
        <v>43</v>
      </c>
      <c r="C41" s="17">
        <v>257</v>
      </c>
      <c r="D41" s="18">
        <v>883</v>
      </c>
      <c r="E41" s="17">
        <v>0</v>
      </c>
      <c r="F41" s="18">
        <v>0</v>
      </c>
      <c r="G41" s="17">
        <f t="shared" si="0"/>
        <v>0</v>
      </c>
      <c r="H41" s="17">
        <f t="shared" si="1"/>
        <v>0</v>
      </c>
      <c r="I41" s="17">
        <v>0</v>
      </c>
      <c r="J41" s="18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ht="15.75" x14ac:dyDescent="0.25">
      <c r="A42" s="17">
        <v>29</v>
      </c>
      <c r="B42" s="17" t="s">
        <v>44</v>
      </c>
      <c r="C42" s="17">
        <v>5314</v>
      </c>
      <c r="D42" s="18">
        <v>11762.39</v>
      </c>
      <c r="E42" s="17">
        <v>7229</v>
      </c>
      <c r="F42" s="18">
        <v>13735.01</v>
      </c>
      <c r="G42" s="17">
        <f t="shared" ref="G42:G68" si="7">ROUND((E42/C42)*100,2)</f>
        <v>136.04</v>
      </c>
      <c r="H42" s="17">
        <f t="shared" ref="H42:H68" si="8">ROUND((F42/D42)*100,2)</f>
        <v>116.77</v>
      </c>
      <c r="I42" s="17">
        <v>11758</v>
      </c>
      <c r="J42" s="18">
        <v>24021.91</v>
      </c>
      <c r="K42" s="15">
        <f t="shared" si="5"/>
        <v>61.48</v>
      </c>
      <c r="L42" s="15">
        <f t="shared" si="6"/>
        <v>57.18</v>
      </c>
    </row>
    <row r="43" spans="1:12" s="14" customFormat="1" ht="15.75" x14ac:dyDescent="0.25">
      <c r="A43" s="17">
        <v>30</v>
      </c>
      <c r="B43" s="17" t="s">
        <v>45</v>
      </c>
      <c r="C43" s="17">
        <v>64673</v>
      </c>
      <c r="D43" s="18">
        <v>138493.21</v>
      </c>
      <c r="E43" s="17">
        <v>7823</v>
      </c>
      <c r="F43" s="18">
        <v>43373.57</v>
      </c>
      <c r="G43" s="17">
        <f t="shared" si="7"/>
        <v>12.1</v>
      </c>
      <c r="H43" s="17">
        <f t="shared" si="8"/>
        <v>31.32</v>
      </c>
      <c r="I43" s="17">
        <v>18138</v>
      </c>
      <c r="J43" s="18">
        <v>106281.34</v>
      </c>
      <c r="K43" s="15">
        <f t="shared" si="5"/>
        <v>43.13</v>
      </c>
      <c r="L43" s="15">
        <f t="shared" si="6"/>
        <v>40.81</v>
      </c>
    </row>
    <row r="44" spans="1:12" s="14" customFormat="1" ht="15.75" x14ac:dyDescent="0.25">
      <c r="A44" s="17">
        <v>31</v>
      </c>
      <c r="B44" s="17" t="s">
        <v>46</v>
      </c>
      <c r="C44" s="17">
        <v>45803</v>
      </c>
      <c r="D44" s="18">
        <v>154794.75</v>
      </c>
      <c r="E44" s="17">
        <v>19431</v>
      </c>
      <c r="F44" s="18">
        <v>46661.41</v>
      </c>
      <c r="G44" s="17">
        <f t="shared" si="7"/>
        <v>42.42</v>
      </c>
      <c r="H44" s="17">
        <f t="shared" si="8"/>
        <v>30.14</v>
      </c>
      <c r="I44" s="17">
        <v>29498</v>
      </c>
      <c r="J44" s="18">
        <v>119031.62</v>
      </c>
      <c r="K44" s="15">
        <f t="shared" si="5"/>
        <v>65.87</v>
      </c>
      <c r="L44" s="15">
        <f t="shared" si="6"/>
        <v>39.200000000000003</v>
      </c>
    </row>
    <row r="45" spans="1:12" s="14" customFormat="1" ht="15.75" x14ac:dyDescent="0.25">
      <c r="A45" s="17">
        <v>32</v>
      </c>
      <c r="B45" s="17" t="s">
        <v>47</v>
      </c>
      <c r="C45" s="17">
        <v>11574</v>
      </c>
      <c r="D45" s="18">
        <v>24157.45</v>
      </c>
      <c r="E45" s="17">
        <v>8339</v>
      </c>
      <c r="F45" s="18">
        <v>24265.59</v>
      </c>
      <c r="G45" s="17">
        <f t="shared" si="7"/>
        <v>72.05</v>
      </c>
      <c r="H45" s="17">
        <f t="shared" si="8"/>
        <v>100.45</v>
      </c>
      <c r="I45" s="17">
        <v>14298</v>
      </c>
      <c r="J45" s="18">
        <v>48302.93</v>
      </c>
      <c r="K45" s="15">
        <f t="shared" si="5"/>
        <v>58.32</v>
      </c>
      <c r="L45" s="15">
        <f t="shared" si="6"/>
        <v>50.24</v>
      </c>
    </row>
    <row r="46" spans="1:12" s="14" customFormat="1" ht="15.75" x14ac:dyDescent="0.25">
      <c r="A46" s="17">
        <v>33</v>
      </c>
      <c r="B46" s="17" t="s">
        <v>48</v>
      </c>
      <c r="C46" s="17">
        <v>60</v>
      </c>
      <c r="D46" s="18">
        <v>74</v>
      </c>
      <c r="E46" s="17">
        <v>108</v>
      </c>
      <c r="F46" s="18">
        <v>1047.82</v>
      </c>
      <c r="G46" s="17">
        <f t="shared" si="7"/>
        <v>180</v>
      </c>
      <c r="H46" s="17">
        <f t="shared" si="8"/>
        <v>1415.97</v>
      </c>
      <c r="I46" s="17">
        <v>105</v>
      </c>
      <c r="J46" s="18">
        <v>1034.93</v>
      </c>
      <c r="K46" s="15">
        <f t="shared" si="5"/>
        <v>102.86</v>
      </c>
      <c r="L46" s="15">
        <f t="shared" si="6"/>
        <v>101.25</v>
      </c>
    </row>
    <row r="47" spans="1:12" s="14" customFormat="1" ht="15.75" x14ac:dyDescent="0.25">
      <c r="A47" s="17">
        <v>34</v>
      </c>
      <c r="B47" s="17" t="s">
        <v>49</v>
      </c>
      <c r="C47" s="17">
        <v>4136</v>
      </c>
      <c r="D47" s="18">
        <v>16991</v>
      </c>
      <c r="E47" s="17">
        <v>1638</v>
      </c>
      <c r="F47" s="18">
        <v>11727.35</v>
      </c>
      <c r="G47" s="17">
        <f t="shared" si="7"/>
        <v>39.6</v>
      </c>
      <c r="H47" s="17">
        <f t="shared" si="8"/>
        <v>69.02</v>
      </c>
      <c r="I47" s="17">
        <v>0</v>
      </c>
      <c r="J47" s="18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ht="15.75" x14ac:dyDescent="0.25">
      <c r="A48" s="17">
        <v>35</v>
      </c>
      <c r="B48" s="17" t="s">
        <v>50</v>
      </c>
      <c r="C48" s="17">
        <v>0</v>
      </c>
      <c r="D48" s="18">
        <v>0</v>
      </c>
      <c r="E48" s="17">
        <v>0</v>
      </c>
      <c r="F48" s="18">
        <v>0</v>
      </c>
      <c r="G48" s="17">
        <v>0</v>
      </c>
      <c r="H48" s="17">
        <v>0</v>
      </c>
      <c r="I48" s="17">
        <v>0</v>
      </c>
      <c r="J48" s="18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ht="15.75" x14ac:dyDescent="0.25">
      <c r="A49" s="17">
        <v>36</v>
      </c>
      <c r="B49" s="17" t="s">
        <v>51</v>
      </c>
      <c r="C49" s="17">
        <v>0</v>
      </c>
      <c r="D49" s="18">
        <v>0</v>
      </c>
      <c r="E49" s="17">
        <v>6</v>
      </c>
      <c r="F49" s="18">
        <v>20.49</v>
      </c>
      <c r="G49" s="17">
        <v>0</v>
      </c>
      <c r="H49" s="17">
        <v>0</v>
      </c>
      <c r="I49" s="17">
        <v>2</v>
      </c>
      <c r="J49" s="18">
        <v>121.25</v>
      </c>
      <c r="K49" s="15">
        <f t="shared" si="5"/>
        <v>300</v>
      </c>
      <c r="L49" s="15">
        <f t="shared" si="6"/>
        <v>16.899999999999999</v>
      </c>
    </row>
    <row r="50" spans="1:12" s="14" customFormat="1" ht="15.75" x14ac:dyDescent="0.25">
      <c r="A50" s="17">
        <v>37</v>
      </c>
      <c r="B50" s="17" t="s">
        <v>52</v>
      </c>
      <c r="C50" s="17">
        <v>342</v>
      </c>
      <c r="D50" s="18">
        <v>1133</v>
      </c>
      <c r="E50" s="17">
        <v>54</v>
      </c>
      <c r="F50" s="18">
        <v>163.19</v>
      </c>
      <c r="G50" s="17">
        <f t="shared" si="7"/>
        <v>15.79</v>
      </c>
      <c r="H50" s="17">
        <f t="shared" si="8"/>
        <v>14.4</v>
      </c>
      <c r="I50" s="17">
        <v>123</v>
      </c>
      <c r="J50" s="18">
        <v>358.57</v>
      </c>
      <c r="K50" s="15">
        <f t="shared" si="5"/>
        <v>43.9</v>
      </c>
      <c r="L50" s="15">
        <f t="shared" si="6"/>
        <v>45.51</v>
      </c>
    </row>
    <row r="51" spans="1:12" s="14" customFormat="1" ht="15.75" x14ac:dyDescent="0.25">
      <c r="A51" s="17">
        <v>38</v>
      </c>
      <c r="B51" s="17" t="s">
        <v>53</v>
      </c>
      <c r="C51" s="17">
        <v>4297</v>
      </c>
      <c r="D51" s="18">
        <v>24540.04</v>
      </c>
      <c r="E51" s="17">
        <v>157</v>
      </c>
      <c r="F51" s="18">
        <v>1480.49</v>
      </c>
      <c r="G51" s="17">
        <f t="shared" si="7"/>
        <v>3.65</v>
      </c>
      <c r="H51" s="17">
        <f t="shared" si="8"/>
        <v>6.03</v>
      </c>
      <c r="I51" s="17">
        <v>2228</v>
      </c>
      <c r="J51" s="18">
        <v>29508.639999999999</v>
      </c>
      <c r="K51" s="15">
        <f t="shared" si="5"/>
        <v>7.05</v>
      </c>
      <c r="L51" s="15">
        <f t="shared" si="6"/>
        <v>5.0199999999999996</v>
      </c>
    </row>
    <row r="52" spans="1:12" s="14" customFormat="1" ht="15.75" x14ac:dyDescent="0.25">
      <c r="A52" s="17">
        <v>39</v>
      </c>
      <c r="B52" s="17" t="s">
        <v>54</v>
      </c>
      <c r="C52" s="17">
        <v>135</v>
      </c>
      <c r="D52" s="18">
        <v>185.76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0</v>
      </c>
      <c r="J52" s="18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ht="15.75" x14ac:dyDescent="0.25">
      <c r="A53" s="17">
        <v>40</v>
      </c>
      <c r="B53" s="17" t="s">
        <v>55</v>
      </c>
      <c r="C53" s="17">
        <v>2016</v>
      </c>
      <c r="D53" s="18">
        <v>3874.67</v>
      </c>
      <c r="E53" s="17">
        <v>2830</v>
      </c>
      <c r="F53" s="18">
        <v>10659.7</v>
      </c>
      <c r="G53" s="17">
        <f t="shared" si="7"/>
        <v>140.38</v>
      </c>
      <c r="H53" s="17">
        <f t="shared" si="8"/>
        <v>275.11</v>
      </c>
      <c r="I53" s="17">
        <v>3545</v>
      </c>
      <c r="J53" s="18">
        <v>19418.11</v>
      </c>
      <c r="K53" s="15">
        <f t="shared" si="5"/>
        <v>79.83</v>
      </c>
      <c r="L53" s="15">
        <f t="shared" si="6"/>
        <v>54.9</v>
      </c>
    </row>
    <row r="54" spans="1:12" s="14" customFormat="1" ht="15.75" x14ac:dyDescent="0.25">
      <c r="A54" s="17">
        <v>41</v>
      </c>
      <c r="B54" s="17" t="s">
        <v>56</v>
      </c>
      <c r="C54" s="17">
        <v>208</v>
      </c>
      <c r="D54" s="18">
        <v>2688.86</v>
      </c>
      <c r="E54" s="17">
        <v>40</v>
      </c>
      <c r="F54" s="18">
        <v>47.92</v>
      </c>
      <c r="G54" s="17">
        <f t="shared" si="7"/>
        <v>19.23</v>
      </c>
      <c r="H54" s="17">
        <f t="shared" si="8"/>
        <v>1.78</v>
      </c>
      <c r="I54" s="17">
        <v>348</v>
      </c>
      <c r="J54" s="18">
        <v>2918.42</v>
      </c>
      <c r="K54" s="15">
        <f t="shared" si="5"/>
        <v>11.49</v>
      </c>
      <c r="L54" s="15">
        <f t="shared" si="6"/>
        <v>1.64</v>
      </c>
    </row>
    <row r="55" spans="1:12" s="14" customFormat="1" ht="15.75" x14ac:dyDescent="0.25">
      <c r="A55" s="17">
        <v>42</v>
      </c>
      <c r="B55" s="17" t="s">
        <v>57</v>
      </c>
      <c r="C55" s="17">
        <v>404</v>
      </c>
      <c r="D55" s="18">
        <v>1264.97</v>
      </c>
      <c r="E55" s="17">
        <v>0</v>
      </c>
      <c r="F55" s="18">
        <v>0</v>
      </c>
      <c r="G55" s="17">
        <f t="shared" si="7"/>
        <v>0</v>
      </c>
      <c r="H55" s="17">
        <f t="shared" si="8"/>
        <v>0</v>
      </c>
      <c r="I55" s="17">
        <v>0</v>
      </c>
      <c r="J55" s="18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ht="15.75" x14ac:dyDescent="0.25">
      <c r="A56" s="17">
        <v>43</v>
      </c>
      <c r="B56" s="17" t="s">
        <v>58</v>
      </c>
      <c r="C56" s="17">
        <v>5260</v>
      </c>
      <c r="D56" s="18">
        <v>43222.83</v>
      </c>
      <c r="E56" s="17">
        <v>1441</v>
      </c>
      <c r="F56" s="18">
        <v>4634.3900000000003</v>
      </c>
      <c r="G56" s="17">
        <f t="shared" si="7"/>
        <v>27.4</v>
      </c>
      <c r="H56" s="17">
        <f t="shared" si="8"/>
        <v>10.72</v>
      </c>
      <c r="I56" s="17">
        <v>1190</v>
      </c>
      <c r="J56" s="18">
        <v>5656.68</v>
      </c>
      <c r="K56" s="15">
        <f t="shared" si="5"/>
        <v>121.09</v>
      </c>
      <c r="L56" s="15">
        <f t="shared" si="6"/>
        <v>81.93</v>
      </c>
    </row>
    <row r="57" spans="1:12" s="14" customFormat="1" ht="15.75" x14ac:dyDescent="0.25">
      <c r="A57" s="17">
        <v>44</v>
      </c>
      <c r="B57" s="17" t="s">
        <v>59</v>
      </c>
      <c r="C57" s="17">
        <v>797</v>
      </c>
      <c r="D57" s="18">
        <v>5861</v>
      </c>
      <c r="E57" s="17">
        <v>0</v>
      </c>
      <c r="F57" s="18">
        <v>0</v>
      </c>
      <c r="G57" s="17">
        <f t="shared" si="7"/>
        <v>0</v>
      </c>
      <c r="H57" s="17">
        <f t="shared" si="8"/>
        <v>0</v>
      </c>
      <c r="I57" s="17">
        <v>0</v>
      </c>
      <c r="J57" s="18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ht="19.5" x14ac:dyDescent="0.4">
      <c r="A58" s="27" t="s">
        <v>32</v>
      </c>
      <c r="B58" s="28"/>
      <c r="C58" s="20">
        <f>SUM(C37:C57)</f>
        <v>181312</v>
      </c>
      <c r="D58" s="21">
        <f>SUM(D37:D57)</f>
        <v>535000.32999999996</v>
      </c>
      <c r="E58" s="20">
        <f>SUM(E37:E57)</f>
        <v>68807</v>
      </c>
      <c r="F58" s="21">
        <f>SUM(F37:F57)</f>
        <v>250333.98</v>
      </c>
      <c r="G58" s="20">
        <f t="shared" si="7"/>
        <v>37.950000000000003</v>
      </c>
      <c r="H58" s="20">
        <f t="shared" si="8"/>
        <v>46.79</v>
      </c>
      <c r="I58" s="20">
        <f>SUM(I37:I57)</f>
        <v>104876</v>
      </c>
      <c r="J58" s="21">
        <f>SUM(J37:J57)</f>
        <v>547748.64000000013</v>
      </c>
      <c r="K58" s="15" t="e">
        <f>SUM(K37:K57)</f>
        <v>#DIV/0!</v>
      </c>
      <c r="L58" s="15">
        <f>ROUND((E58/I58)*100,2)</f>
        <v>65.61</v>
      </c>
    </row>
    <row r="59" spans="1:12" s="14" customFormat="1" ht="15.75" x14ac:dyDescent="0.25">
      <c r="A59" s="17">
        <v>45</v>
      </c>
      <c r="B59" s="17" t="s">
        <v>60</v>
      </c>
      <c r="C59" s="17">
        <v>75</v>
      </c>
      <c r="D59" s="18">
        <v>120</v>
      </c>
      <c r="E59" s="17">
        <v>0</v>
      </c>
      <c r="F59" s="18">
        <v>0</v>
      </c>
      <c r="G59" s="17">
        <f t="shared" si="7"/>
        <v>0</v>
      </c>
      <c r="H59" s="17">
        <f t="shared" si="8"/>
        <v>0</v>
      </c>
      <c r="I59" s="17">
        <v>0</v>
      </c>
      <c r="J59" s="18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ht="15.75" x14ac:dyDescent="0.25">
      <c r="A60" s="17">
        <v>46</v>
      </c>
      <c r="B60" s="17" t="s">
        <v>61</v>
      </c>
      <c r="C60" s="17">
        <v>0</v>
      </c>
      <c r="D60" s="18">
        <v>0</v>
      </c>
      <c r="E60" s="17">
        <v>0</v>
      </c>
      <c r="F60" s="18">
        <v>0</v>
      </c>
      <c r="G60" s="17">
        <v>0</v>
      </c>
      <c r="H60" s="17">
        <v>0</v>
      </c>
      <c r="I60" s="17">
        <v>0</v>
      </c>
      <c r="J60" s="18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ht="15.75" x14ac:dyDescent="0.25">
      <c r="A61" s="17">
        <v>47</v>
      </c>
      <c r="B61" s="17" t="s">
        <v>62</v>
      </c>
      <c r="C61" s="17">
        <v>0</v>
      </c>
      <c r="D61" s="18">
        <v>0</v>
      </c>
      <c r="E61" s="17">
        <v>0</v>
      </c>
      <c r="F61" s="18">
        <v>0</v>
      </c>
      <c r="G61" s="17">
        <v>0</v>
      </c>
      <c r="H61" s="17">
        <v>0</v>
      </c>
      <c r="I61" s="17">
        <v>0</v>
      </c>
      <c r="J61" s="18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ht="15.75" x14ac:dyDescent="0.25">
      <c r="A62" s="17">
        <v>48</v>
      </c>
      <c r="B62" s="17" t="s">
        <v>63</v>
      </c>
      <c r="C62" s="17">
        <v>392</v>
      </c>
      <c r="D62" s="18">
        <v>2788.37</v>
      </c>
      <c r="E62" s="17">
        <v>0</v>
      </c>
      <c r="F62" s="18">
        <v>0</v>
      </c>
      <c r="G62" s="17">
        <f t="shared" si="7"/>
        <v>0</v>
      </c>
      <c r="H62" s="17">
        <f t="shared" si="8"/>
        <v>0</v>
      </c>
      <c r="I62" s="17">
        <v>0</v>
      </c>
      <c r="J62" s="18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ht="15.75" x14ac:dyDescent="0.25">
      <c r="A63" s="17">
        <v>49</v>
      </c>
      <c r="B63" s="17" t="s">
        <v>64</v>
      </c>
      <c r="C63" s="17">
        <v>0</v>
      </c>
      <c r="D63" s="18">
        <v>0</v>
      </c>
      <c r="E63" s="17">
        <v>0</v>
      </c>
      <c r="F63" s="18">
        <v>0</v>
      </c>
      <c r="G63" s="17">
        <v>0</v>
      </c>
      <c r="H63" s="17">
        <v>0</v>
      </c>
      <c r="I63" s="17">
        <v>0</v>
      </c>
      <c r="J63" s="18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ht="15.75" x14ac:dyDescent="0.25">
      <c r="A64" s="17">
        <v>50</v>
      </c>
      <c r="B64" s="17" t="s">
        <v>65</v>
      </c>
      <c r="C64" s="17">
        <v>0</v>
      </c>
      <c r="D64" s="18">
        <v>0</v>
      </c>
      <c r="E64" s="17">
        <v>39600</v>
      </c>
      <c r="F64" s="18">
        <v>13802.67</v>
      </c>
      <c r="G64" s="17">
        <v>0</v>
      </c>
      <c r="H64" s="17">
        <v>0</v>
      </c>
      <c r="I64" s="17">
        <v>223861</v>
      </c>
      <c r="J64" s="18">
        <v>54963.8</v>
      </c>
      <c r="K64" s="15">
        <f t="shared" si="9"/>
        <v>17.690000000000001</v>
      </c>
      <c r="L64" s="15">
        <f t="shared" si="9"/>
        <v>25.11</v>
      </c>
    </row>
    <row r="65" spans="1:12" s="14" customFormat="1" ht="19.5" x14ac:dyDescent="0.4">
      <c r="A65" s="27" t="s">
        <v>32</v>
      </c>
      <c r="B65" s="28"/>
      <c r="C65" s="20">
        <f>SUM(C59:C64)</f>
        <v>467</v>
      </c>
      <c r="D65" s="21">
        <f>SUM(D59:D64)</f>
        <v>2908.37</v>
      </c>
      <c r="E65" s="20">
        <f>SUM(E59:E64)</f>
        <v>39600</v>
      </c>
      <c r="F65" s="21">
        <f>SUM(F59:F64)</f>
        <v>13802.67</v>
      </c>
      <c r="G65" s="20">
        <f t="shared" si="7"/>
        <v>8479.66</v>
      </c>
      <c r="H65" s="20">
        <f t="shared" si="8"/>
        <v>474.58</v>
      </c>
      <c r="I65" s="20">
        <f>SUM(I59:I64)</f>
        <v>223861</v>
      </c>
      <c r="J65" s="21">
        <f>SUM(J59:J64)</f>
        <v>54963.8</v>
      </c>
      <c r="K65" s="15" t="e">
        <f>SUM(K59:K64)</f>
        <v>#DIV/0!</v>
      </c>
      <c r="L65" s="15">
        <f>ROUND((E65/I65)*100,2)</f>
        <v>17.690000000000001</v>
      </c>
    </row>
    <row r="66" spans="1:12" s="14" customFormat="1" ht="15.75" hidden="1" x14ac:dyDescent="0.25">
      <c r="A66" s="17">
        <v>51</v>
      </c>
      <c r="B66" s="17" t="s">
        <v>66</v>
      </c>
      <c r="C66" s="17">
        <v>0</v>
      </c>
      <c r="D66" s="18">
        <v>0</v>
      </c>
      <c r="E66" s="17">
        <v>0</v>
      </c>
      <c r="F66" s="18">
        <v>0</v>
      </c>
      <c r="G66" s="17">
        <v>0</v>
      </c>
      <c r="H66" s="17">
        <v>0</v>
      </c>
      <c r="I66" s="17">
        <v>0</v>
      </c>
      <c r="J66" s="18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t="19.5" hidden="1" x14ac:dyDescent="0.4">
      <c r="A67" s="27" t="s">
        <v>32</v>
      </c>
      <c r="B67" s="28"/>
      <c r="C67" s="20">
        <f>SUM(C66:C66)</f>
        <v>0</v>
      </c>
      <c r="D67" s="21">
        <f>SUM(D66:D66)</f>
        <v>0</v>
      </c>
      <c r="E67" s="20">
        <f>SUM(E66:E66)</f>
        <v>0</v>
      </c>
      <c r="F67" s="21">
        <f>SUM(F66:F66)</f>
        <v>0</v>
      </c>
      <c r="G67" s="20">
        <v>0</v>
      </c>
      <c r="H67" s="20">
        <v>0</v>
      </c>
      <c r="I67" s="20">
        <f>SUM(I66:I66)</f>
        <v>0</v>
      </c>
      <c r="J67" s="21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3604346</v>
      </c>
      <c r="D68" s="21">
        <f>SUM(D27+D29+D33+D36+D58+D65+D67)</f>
        <v>5207736.54</v>
      </c>
      <c r="E68" s="20">
        <f>SUM(E27+E29+E33+E36+E58+E65+E67)</f>
        <v>2117361</v>
      </c>
      <c r="F68" s="21">
        <f>SUM(F27+F29+F33+F36+F58+F65+F67)</f>
        <v>3493419.58</v>
      </c>
      <c r="G68" s="20">
        <f t="shared" si="7"/>
        <v>58.74</v>
      </c>
      <c r="H68" s="20">
        <f t="shared" si="8"/>
        <v>67.08</v>
      </c>
      <c r="I68" s="20">
        <f>SUM(I27+I29+I33+I36+I58+I65+I67)</f>
        <v>2825692</v>
      </c>
      <c r="J68" s="21">
        <f>SUM(J27+J29+J33+J36+J58+J65+J67)</f>
        <v>5206308.8299999991</v>
      </c>
      <c r="K68" s="15" t="e">
        <f>SUM(K27+K29+K33+K36+K58+K65+K67)</f>
        <v>#DIV/0!</v>
      </c>
      <c r="L68" s="15">
        <f>ROUND((E68/I68)*100,2)</f>
        <v>74.930000000000007</v>
      </c>
    </row>
    <row r="69" spans="1:12" s="14" customFormat="1" ht="15.75" x14ac:dyDescent="0.25">
      <c r="A69" s="17"/>
      <c r="B69" s="17" t="s">
        <v>107</v>
      </c>
      <c r="C69" s="17"/>
      <c r="D69" s="17"/>
      <c r="E69" s="17"/>
      <c r="F69" s="17"/>
      <c r="G69" s="17"/>
      <c r="H69" s="17"/>
      <c r="I69" s="17"/>
      <c r="J69" s="17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0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103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x14ac:dyDescent="0.25">
      <c r="A7" s="54" t="s">
        <v>91</v>
      </c>
      <c r="B7" s="56" t="s">
        <v>7</v>
      </c>
      <c r="C7" s="56" t="str">
        <f>ACP!C7</f>
        <v>Target 2019 - 20</v>
      </c>
      <c r="D7" s="57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57"/>
      <c r="D8" s="57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1300</v>
      </c>
      <c r="D10" s="15">
        <v>2310.44</v>
      </c>
      <c r="E10" s="15">
        <v>0</v>
      </c>
      <c r="F10" s="15">
        <v>0</v>
      </c>
      <c r="G10" s="15">
        <f t="shared" ref="G10:G41" si="0">ROUND((E10/C10)*100,2)</f>
        <v>0</v>
      </c>
      <c r="H10" s="16">
        <f t="shared" ref="H10:H41" si="1">ROUND((F10/D10)*100,2)</f>
        <v>0</v>
      </c>
      <c r="I10" s="15">
        <v>142</v>
      </c>
      <c r="J10" s="15">
        <v>1856.5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x14ac:dyDescent="0.25">
      <c r="A11" s="15">
        <v>2</v>
      </c>
      <c r="B11" s="15" t="s">
        <v>16</v>
      </c>
      <c r="C11" s="15">
        <v>1317</v>
      </c>
      <c r="D11" s="15">
        <v>3235.19</v>
      </c>
      <c r="E11" s="15">
        <v>0</v>
      </c>
      <c r="F11" s="15">
        <v>0</v>
      </c>
      <c r="G11" s="15">
        <f t="shared" si="0"/>
        <v>0</v>
      </c>
      <c r="H11" s="16">
        <f t="shared" si="1"/>
        <v>0</v>
      </c>
      <c r="I11" s="15">
        <v>3</v>
      </c>
      <c r="J11" s="15">
        <v>1.8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17</v>
      </c>
      <c r="C12" s="15">
        <v>50654</v>
      </c>
      <c r="D12" s="15">
        <v>108986.35</v>
      </c>
      <c r="E12" s="15">
        <v>3777</v>
      </c>
      <c r="F12" s="15">
        <v>6634.91</v>
      </c>
      <c r="G12" s="15">
        <f t="shared" si="0"/>
        <v>7.46</v>
      </c>
      <c r="H12" s="15">
        <f t="shared" si="1"/>
        <v>6.09</v>
      </c>
      <c r="I12" s="15">
        <v>11778</v>
      </c>
      <c r="J12" s="15">
        <v>26368.560000000001</v>
      </c>
      <c r="K12" s="15">
        <f t="shared" si="2"/>
        <v>32.07</v>
      </c>
      <c r="L12" s="15">
        <f t="shared" si="3"/>
        <v>25.16</v>
      </c>
    </row>
    <row r="13" spans="1:12" s="14" customFormat="1" x14ac:dyDescent="0.25">
      <c r="A13" s="15">
        <v>4</v>
      </c>
      <c r="B13" s="15" t="s">
        <v>18</v>
      </c>
      <c r="C13" s="15">
        <v>10932</v>
      </c>
      <c r="D13" s="15">
        <v>25308.09</v>
      </c>
      <c r="E13" s="15">
        <v>4126</v>
      </c>
      <c r="F13" s="15">
        <v>17045</v>
      </c>
      <c r="G13" s="15">
        <f t="shared" si="0"/>
        <v>37.74</v>
      </c>
      <c r="H13" s="15">
        <f t="shared" si="1"/>
        <v>67.349999999999994</v>
      </c>
      <c r="I13" s="15">
        <v>1756</v>
      </c>
      <c r="J13" s="15">
        <v>7109.03</v>
      </c>
      <c r="K13" s="15">
        <f t="shared" si="2"/>
        <v>234.97</v>
      </c>
      <c r="L13" s="15">
        <f t="shared" si="3"/>
        <v>239.77</v>
      </c>
    </row>
    <row r="14" spans="1:12" s="14" customFormat="1" x14ac:dyDescent="0.25">
      <c r="A14" s="15">
        <v>5</v>
      </c>
      <c r="B14" s="15" t="s">
        <v>19</v>
      </c>
      <c r="C14" s="15">
        <v>1286</v>
      </c>
      <c r="D14" s="15">
        <v>3514.2550000000001</v>
      </c>
      <c r="E14" s="15">
        <v>175</v>
      </c>
      <c r="F14" s="15">
        <v>101</v>
      </c>
      <c r="G14" s="15">
        <f t="shared" si="0"/>
        <v>13.61</v>
      </c>
      <c r="H14" s="15">
        <f t="shared" si="1"/>
        <v>2.87</v>
      </c>
      <c r="I14" s="15">
        <v>875</v>
      </c>
      <c r="J14" s="15">
        <v>373</v>
      </c>
      <c r="K14" s="15">
        <f t="shared" si="2"/>
        <v>20</v>
      </c>
      <c r="L14" s="15">
        <f t="shared" si="3"/>
        <v>27.08</v>
      </c>
    </row>
    <row r="15" spans="1:12" s="14" customFormat="1" x14ac:dyDescent="0.25">
      <c r="A15" s="15">
        <v>6</v>
      </c>
      <c r="B15" s="15" t="s">
        <v>20</v>
      </c>
      <c r="C15" s="15">
        <v>5391</v>
      </c>
      <c r="D15" s="15">
        <v>18664.28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12</v>
      </c>
      <c r="J15" s="15">
        <v>3</v>
      </c>
      <c r="K15" s="15">
        <f t="shared" si="2"/>
        <v>0</v>
      </c>
      <c r="L15" s="15">
        <f t="shared" si="3"/>
        <v>0</v>
      </c>
    </row>
    <row r="16" spans="1:12" s="14" customFormat="1" x14ac:dyDescent="0.25">
      <c r="A16" s="15">
        <v>7</v>
      </c>
      <c r="B16" s="15" t="s">
        <v>21</v>
      </c>
      <c r="C16" s="15">
        <v>10127</v>
      </c>
      <c r="D16" s="15">
        <v>26900.75</v>
      </c>
      <c r="E16" s="15">
        <v>3960</v>
      </c>
      <c r="F16" s="15">
        <v>10924.57</v>
      </c>
      <c r="G16" s="15">
        <f t="shared" si="0"/>
        <v>39.1</v>
      </c>
      <c r="H16" s="15">
        <f t="shared" si="1"/>
        <v>40.61</v>
      </c>
      <c r="I16" s="15">
        <v>177</v>
      </c>
      <c r="J16" s="15">
        <v>104.97</v>
      </c>
      <c r="K16" s="15">
        <f t="shared" si="2"/>
        <v>2237.29</v>
      </c>
      <c r="L16" s="15">
        <f t="shared" si="3"/>
        <v>10407.33</v>
      </c>
    </row>
    <row r="17" spans="1:12" s="14" customFormat="1" x14ac:dyDescent="0.25">
      <c r="A17" s="15">
        <v>8</v>
      </c>
      <c r="B17" s="15" t="s">
        <v>22</v>
      </c>
      <c r="C17" s="15">
        <v>5353</v>
      </c>
      <c r="D17" s="15">
        <v>9003.7209999999995</v>
      </c>
      <c r="E17" s="15">
        <v>191</v>
      </c>
      <c r="F17" s="15">
        <v>351.14</v>
      </c>
      <c r="G17" s="15">
        <f t="shared" si="0"/>
        <v>3.57</v>
      </c>
      <c r="H17" s="15">
        <f t="shared" si="1"/>
        <v>3.9</v>
      </c>
      <c r="I17" s="15">
        <v>832</v>
      </c>
      <c r="J17" s="15">
        <v>47923.3</v>
      </c>
      <c r="K17" s="15">
        <f t="shared" si="2"/>
        <v>22.96</v>
      </c>
      <c r="L17" s="15">
        <f t="shared" si="3"/>
        <v>0.73</v>
      </c>
    </row>
    <row r="18" spans="1:12" s="14" customFormat="1" x14ac:dyDescent="0.25">
      <c r="A18" s="15">
        <v>9</v>
      </c>
      <c r="B18" s="15" t="s">
        <v>23</v>
      </c>
      <c r="C18" s="15">
        <v>1463</v>
      </c>
      <c r="D18" s="15">
        <v>3903.07</v>
      </c>
      <c r="E18" s="15">
        <v>913</v>
      </c>
      <c r="F18" s="15">
        <v>2910.5</v>
      </c>
      <c r="G18" s="15">
        <f t="shared" si="0"/>
        <v>62.41</v>
      </c>
      <c r="H18" s="15">
        <f t="shared" si="1"/>
        <v>74.569999999999993</v>
      </c>
      <c r="I18" s="15">
        <v>16</v>
      </c>
      <c r="J18" s="15">
        <v>8.33</v>
      </c>
      <c r="K18" s="15">
        <f t="shared" si="2"/>
        <v>5706.25</v>
      </c>
      <c r="L18" s="15">
        <f t="shared" si="3"/>
        <v>34939.980000000003</v>
      </c>
    </row>
    <row r="19" spans="1:12" s="14" customFormat="1" x14ac:dyDescent="0.25">
      <c r="A19" s="15">
        <v>10</v>
      </c>
      <c r="B19" s="15" t="s">
        <v>24</v>
      </c>
      <c r="C19" s="15">
        <v>3299</v>
      </c>
      <c r="D19" s="15">
        <v>4806.4399999999996</v>
      </c>
      <c r="E19" s="15">
        <v>251</v>
      </c>
      <c r="F19" s="15">
        <v>515.54999999999995</v>
      </c>
      <c r="G19" s="15">
        <f t="shared" si="0"/>
        <v>7.61</v>
      </c>
      <c r="H19" s="15">
        <f t="shared" si="1"/>
        <v>10.73</v>
      </c>
      <c r="I19" s="15">
        <v>774</v>
      </c>
      <c r="J19" s="15">
        <v>3860</v>
      </c>
      <c r="K19" s="15">
        <f t="shared" si="2"/>
        <v>32.43</v>
      </c>
      <c r="L19" s="15">
        <f t="shared" si="3"/>
        <v>13.36</v>
      </c>
    </row>
    <row r="20" spans="1:12" s="14" customFormat="1" x14ac:dyDescent="0.25">
      <c r="A20" s="15">
        <v>11</v>
      </c>
      <c r="B20" s="15" t="s">
        <v>25</v>
      </c>
      <c r="C20" s="15">
        <v>4711</v>
      </c>
      <c r="D20" s="15">
        <v>24930</v>
      </c>
      <c r="E20" s="15">
        <v>194</v>
      </c>
      <c r="F20" s="15">
        <v>44.28</v>
      </c>
      <c r="G20" s="15">
        <f t="shared" si="0"/>
        <v>4.12</v>
      </c>
      <c r="H20" s="15">
        <f t="shared" si="1"/>
        <v>0.18</v>
      </c>
      <c r="I20" s="15">
        <v>436</v>
      </c>
      <c r="J20" s="15">
        <v>117.85</v>
      </c>
      <c r="K20" s="15">
        <f t="shared" si="2"/>
        <v>44.5</v>
      </c>
      <c r="L20" s="15">
        <f t="shared" si="3"/>
        <v>37.57</v>
      </c>
    </row>
    <row r="21" spans="1:12" s="14" customFormat="1" x14ac:dyDescent="0.25">
      <c r="A21" s="15">
        <v>12</v>
      </c>
      <c r="B21" s="15" t="s">
        <v>26</v>
      </c>
      <c r="C21" s="15">
        <v>379</v>
      </c>
      <c r="D21" s="15">
        <v>1452</v>
      </c>
      <c r="E21" s="15">
        <v>2</v>
      </c>
      <c r="F21" s="15">
        <v>0.93</v>
      </c>
      <c r="G21" s="15">
        <f t="shared" si="0"/>
        <v>0.53</v>
      </c>
      <c r="H21" s="15">
        <f t="shared" si="1"/>
        <v>0.06</v>
      </c>
      <c r="I21" s="15">
        <v>2</v>
      </c>
      <c r="J21" s="15">
        <v>0.91</v>
      </c>
      <c r="K21" s="15">
        <f t="shared" si="2"/>
        <v>100</v>
      </c>
      <c r="L21" s="15">
        <f t="shared" si="3"/>
        <v>102.2</v>
      </c>
    </row>
    <row r="22" spans="1:12" s="14" customFormat="1" x14ac:dyDescent="0.25">
      <c r="A22" s="15">
        <v>13</v>
      </c>
      <c r="B22" s="15" t="s">
        <v>27</v>
      </c>
      <c r="C22" s="15">
        <v>1470</v>
      </c>
      <c r="D22" s="15">
        <v>20147.345000000001</v>
      </c>
      <c r="E22" s="15">
        <v>3</v>
      </c>
      <c r="F22" s="15">
        <v>1.21</v>
      </c>
      <c r="G22" s="15">
        <f t="shared" si="0"/>
        <v>0.2</v>
      </c>
      <c r="H22" s="15">
        <f t="shared" si="1"/>
        <v>0.01</v>
      </c>
      <c r="I22" s="15">
        <v>69</v>
      </c>
      <c r="J22" s="15">
        <v>18.64</v>
      </c>
      <c r="K22" s="15">
        <f t="shared" si="2"/>
        <v>4.3499999999999996</v>
      </c>
      <c r="L22" s="15">
        <f t="shared" si="3"/>
        <v>6.49</v>
      </c>
    </row>
    <row r="23" spans="1:12" s="14" customFormat="1" x14ac:dyDescent="0.25">
      <c r="A23" s="15">
        <v>14</v>
      </c>
      <c r="B23" s="15" t="s">
        <v>28</v>
      </c>
      <c r="C23" s="15">
        <v>1702</v>
      </c>
      <c r="D23" s="15">
        <v>14769.18</v>
      </c>
      <c r="E23" s="15">
        <v>797</v>
      </c>
      <c r="F23" s="15">
        <v>3439</v>
      </c>
      <c r="G23" s="15">
        <f t="shared" si="0"/>
        <v>46.83</v>
      </c>
      <c r="H23" s="15">
        <f t="shared" si="1"/>
        <v>23.28</v>
      </c>
      <c r="I23" s="15">
        <v>566</v>
      </c>
      <c r="J23" s="15">
        <v>1839.26</v>
      </c>
      <c r="K23" s="15">
        <f t="shared" si="2"/>
        <v>140.81</v>
      </c>
      <c r="L23" s="15">
        <f t="shared" si="3"/>
        <v>186.98</v>
      </c>
    </row>
    <row r="24" spans="1:12" s="14" customFormat="1" x14ac:dyDescent="0.25">
      <c r="A24" s="15">
        <v>15</v>
      </c>
      <c r="B24" s="15" t="s">
        <v>29</v>
      </c>
      <c r="C24" s="15">
        <v>7777</v>
      </c>
      <c r="D24" s="15">
        <v>15579.61</v>
      </c>
      <c r="E24" s="15">
        <v>32</v>
      </c>
      <c r="F24" s="15">
        <v>240.67</v>
      </c>
      <c r="G24" s="15">
        <f t="shared" si="0"/>
        <v>0.41</v>
      </c>
      <c r="H24" s="15">
        <f t="shared" si="1"/>
        <v>1.54</v>
      </c>
      <c r="I24" s="15">
        <v>417</v>
      </c>
      <c r="J24" s="15">
        <v>87.05</v>
      </c>
      <c r="K24" s="15">
        <f t="shared" si="2"/>
        <v>7.67</v>
      </c>
      <c r="L24" s="15">
        <f t="shared" si="3"/>
        <v>276.47000000000003</v>
      </c>
    </row>
    <row r="25" spans="1:12" s="14" customFormat="1" x14ac:dyDescent="0.25">
      <c r="A25" s="15">
        <v>16</v>
      </c>
      <c r="B25" s="15" t="s">
        <v>30</v>
      </c>
      <c r="C25" s="15">
        <v>1169</v>
      </c>
      <c r="D25" s="15">
        <v>6789.64</v>
      </c>
      <c r="E25" s="15">
        <v>439</v>
      </c>
      <c r="F25" s="15">
        <v>803.3</v>
      </c>
      <c r="G25" s="15">
        <f t="shared" si="0"/>
        <v>37.549999999999997</v>
      </c>
      <c r="H25" s="15">
        <f t="shared" si="1"/>
        <v>11.83</v>
      </c>
      <c r="I25" s="15">
        <v>1359</v>
      </c>
      <c r="J25" s="15">
        <v>38234.400000000001</v>
      </c>
      <c r="K25" s="15">
        <f t="shared" si="2"/>
        <v>32.299999999999997</v>
      </c>
      <c r="L25" s="15">
        <f t="shared" si="3"/>
        <v>2.1</v>
      </c>
    </row>
    <row r="26" spans="1:12" s="14" customFormat="1" x14ac:dyDescent="0.25">
      <c r="A26" s="15">
        <v>17</v>
      </c>
      <c r="B26" s="15" t="s">
        <v>31</v>
      </c>
      <c r="C26" s="15">
        <v>3126</v>
      </c>
      <c r="D26" s="15">
        <v>7933.99</v>
      </c>
      <c r="E26" s="15">
        <v>4226</v>
      </c>
      <c r="F26" s="15">
        <v>20704.810000000001</v>
      </c>
      <c r="G26" s="15">
        <f t="shared" si="0"/>
        <v>135.19</v>
      </c>
      <c r="H26" s="15">
        <f t="shared" si="1"/>
        <v>260.95999999999998</v>
      </c>
      <c r="I26" s="15">
        <v>16108</v>
      </c>
      <c r="J26" s="15">
        <v>78310.06</v>
      </c>
      <c r="K26" s="15">
        <f t="shared" si="2"/>
        <v>26.24</v>
      </c>
      <c r="L26" s="15">
        <f t="shared" si="3"/>
        <v>26.44</v>
      </c>
    </row>
    <row r="27" spans="1:12" s="14" customFormat="1" x14ac:dyDescent="0.25">
      <c r="A27" s="51" t="s">
        <v>32</v>
      </c>
      <c r="B27" s="52"/>
      <c r="C27" s="15">
        <f>SUM(C10:C26)</f>
        <v>111456</v>
      </c>
      <c r="D27" s="15">
        <f>SUM(D10:D26)</f>
        <v>298234.35100000002</v>
      </c>
      <c r="E27" s="15">
        <f>SUM(E10:E26)</f>
        <v>19086</v>
      </c>
      <c r="F27" s="15">
        <f>SUM(F10:F26)</f>
        <v>63716.869999999995</v>
      </c>
      <c r="G27" s="15">
        <f t="shared" si="0"/>
        <v>17.12</v>
      </c>
      <c r="H27" s="15">
        <f t="shared" si="1"/>
        <v>21.36</v>
      </c>
      <c r="I27" s="15">
        <f>SUM(I10:I26)</f>
        <v>35322</v>
      </c>
      <c r="J27" s="15">
        <f>SUM(J10:J26)</f>
        <v>206216.66</v>
      </c>
      <c r="K27" s="15">
        <f>SUM(K10:K26)</f>
        <v>8641.84</v>
      </c>
      <c r="L27" s="15">
        <f>ROUND((E27/I27)*100,2)</f>
        <v>54.03</v>
      </c>
    </row>
    <row r="28" spans="1:12" s="14" customFormat="1" x14ac:dyDescent="0.25">
      <c r="A28" s="15">
        <v>18</v>
      </c>
      <c r="B28" s="15" t="s">
        <v>33</v>
      </c>
      <c r="C28" s="15">
        <v>41508</v>
      </c>
      <c r="D28" s="15">
        <v>87256.54</v>
      </c>
      <c r="E28" s="15">
        <v>5</v>
      </c>
      <c r="F28" s="15">
        <v>1.08</v>
      </c>
      <c r="G28" s="15">
        <f t="shared" si="0"/>
        <v>0.01</v>
      </c>
      <c r="H28" s="15">
        <f t="shared" si="1"/>
        <v>0</v>
      </c>
      <c r="I28" s="15">
        <v>0</v>
      </c>
      <c r="J28" s="15">
        <v>0</v>
      </c>
      <c r="K28" s="15" t="e">
        <f>ROUND((E28/I28)*100,2)</f>
        <v>#DIV/0!</v>
      </c>
      <c r="L28" s="15" t="e">
        <f>ROUND((F28/J28)*100,2)</f>
        <v>#DIV/0!</v>
      </c>
    </row>
    <row r="29" spans="1:12" s="14" customFormat="1" x14ac:dyDescent="0.25">
      <c r="A29" s="51" t="s">
        <v>32</v>
      </c>
      <c r="B29" s="52"/>
      <c r="C29" s="15">
        <f>SUM(C28:C28)</f>
        <v>41508</v>
      </c>
      <c r="D29" s="15">
        <f>SUM(D28:D28)</f>
        <v>87256.54</v>
      </c>
      <c r="E29" s="15">
        <f>SUM(E28:E28)</f>
        <v>5</v>
      </c>
      <c r="F29" s="15">
        <f>SUM(F28:F28)</f>
        <v>1.08</v>
      </c>
      <c r="G29" s="15">
        <f t="shared" si="0"/>
        <v>0.01</v>
      </c>
      <c r="H29" s="15">
        <f t="shared" si="1"/>
        <v>0</v>
      </c>
      <c r="I29" s="15">
        <f>SUM(I28:I28)</f>
        <v>0</v>
      </c>
      <c r="J29" s="15">
        <f>SUM(J28:J28)</f>
        <v>0</v>
      </c>
      <c r="K29" s="15" t="e">
        <f>SUM(K28:K28)</f>
        <v>#DIV/0!</v>
      </c>
      <c r="L29" s="15" t="e">
        <f>ROUND((E29/I29)*100,2)</f>
        <v>#DIV/0!</v>
      </c>
    </row>
    <row r="30" spans="1:12" s="14" customFormat="1" x14ac:dyDescent="0.25">
      <c r="A30" s="15">
        <v>19</v>
      </c>
      <c r="B30" s="15" t="s">
        <v>34</v>
      </c>
      <c r="C30" s="15">
        <v>31033</v>
      </c>
      <c r="D30" s="15">
        <v>32818</v>
      </c>
      <c r="E30" s="15">
        <v>13642</v>
      </c>
      <c r="F30" s="15">
        <v>43321</v>
      </c>
      <c r="G30" s="15">
        <f t="shared" si="0"/>
        <v>43.96</v>
      </c>
      <c r="H30" s="15">
        <f t="shared" si="1"/>
        <v>132</v>
      </c>
      <c r="I30" s="15">
        <v>39003</v>
      </c>
      <c r="J30" s="15">
        <v>121930</v>
      </c>
      <c r="K30" s="15">
        <f t="shared" ref="K30:L32" si="4">ROUND((E30/I30)*100,2)</f>
        <v>34.979999999999997</v>
      </c>
      <c r="L30" s="15">
        <f t="shared" si="4"/>
        <v>35.53</v>
      </c>
    </row>
    <row r="31" spans="1:12" s="14" customFormat="1" x14ac:dyDescent="0.25">
      <c r="A31" s="15">
        <v>20</v>
      </c>
      <c r="B31" s="15" t="s">
        <v>35</v>
      </c>
      <c r="C31" s="15">
        <v>947</v>
      </c>
      <c r="D31" s="15">
        <v>1935.68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35</v>
      </c>
      <c r="D32" s="15">
        <v>101</v>
      </c>
      <c r="E32" s="15">
        <v>1</v>
      </c>
      <c r="F32" s="15">
        <v>14630</v>
      </c>
      <c r="G32" s="15">
        <f t="shared" si="0"/>
        <v>2.86</v>
      </c>
      <c r="H32" s="15">
        <f t="shared" si="1"/>
        <v>14485.15</v>
      </c>
      <c r="I32" s="15">
        <v>2</v>
      </c>
      <c r="J32" s="15">
        <v>31000</v>
      </c>
      <c r="K32" s="15">
        <f t="shared" si="4"/>
        <v>50</v>
      </c>
      <c r="L32" s="15">
        <f t="shared" si="4"/>
        <v>47.19</v>
      </c>
    </row>
    <row r="33" spans="1:12" s="14" customFormat="1" x14ac:dyDescent="0.25">
      <c r="A33" s="51" t="s">
        <v>32</v>
      </c>
      <c r="B33" s="52"/>
      <c r="C33" s="15">
        <f>SUM(C30:C32)</f>
        <v>32015</v>
      </c>
      <c r="D33" s="15">
        <f>SUM(D30:D32)</f>
        <v>34854.68</v>
      </c>
      <c r="E33" s="15">
        <f>SUM(E30:E32)</f>
        <v>13643</v>
      </c>
      <c r="F33" s="15">
        <f>SUM(F30:F32)</f>
        <v>57951</v>
      </c>
      <c r="G33" s="15">
        <f t="shared" si="0"/>
        <v>42.61</v>
      </c>
      <c r="H33" s="15">
        <f t="shared" si="1"/>
        <v>166.26</v>
      </c>
      <c r="I33" s="15">
        <f>SUM(I30:I32)</f>
        <v>39005</v>
      </c>
      <c r="J33" s="15">
        <f>SUM(J30:J32)</f>
        <v>152930</v>
      </c>
      <c r="K33" s="15" t="e">
        <f>SUM(K30:K32)</f>
        <v>#DIV/0!</v>
      </c>
      <c r="L33" s="15">
        <f>ROUND((E33/I33)*100,2)</f>
        <v>34.979999999999997</v>
      </c>
    </row>
    <row r="34" spans="1:12" s="14" customFormat="1" x14ac:dyDescent="0.25">
      <c r="A34" s="15">
        <v>22</v>
      </c>
      <c r="B34" s="15" t="s">
        <v>37</v>
      </c>
      <c r="C34" s="15">
        <v>17624</v>
      </c>
      <c r="D34" s="15">
        <v>20835.641</v>
      </c>
      <c r="E34" s="15">
        <v>634</v>
      </c>
      <c r="F34" s="15">
        <v>1268.8800000000001</v>
      </c>
      <c r="G34" s="15">
        <f t="shared" si="0"/>
        <v>3.6</v>
      </c>
      <c r="H34" s="15">
        <f t="shared" si="1"/>
        <v>6.09</v>
      </c>
      <c r="I34" s="15">
        <v>2597</v>
      </c>
      <c r="J34" s="15">
        <v>10082.11</v>
      </c>
      <c r="K34" s="15">
        <f>ROUND((E34/I34)*100,2)</f>
        <v>24.41</v>
      </c>
      <c r="L34" s="15">
        <f>ROUND((F34/J34)*100,2)</f>
        <v>12.59</v>
      </c>
    </row>
    <row r="35" spans="1:12" s="14" customFormat="1" x14ac:dyDescent="0.25">
      <c r="A35" s="15">
        <v>23</v>
      </c>
      <c r="B35" s="15" t="s">
        <v>38</v>
      </c>
      <c r="C35" s="15">
        <v>2899</v>
      </c>
      <c r="D35" s="15">
        <v>6739.03</v>
      </c>
      <c r="E35" s="15">
        <v>4</v>
      </c>
      <c r="F35" s="15">
        <v>10</v>
      </c>
      <c r="G35" s="15">
        <f t="shared" si="0"/>
        <v>0.14000000000000001</v>
      </c>
      <c r="H35" s="15">
        <f t="shared" si="1"/>
        <v>0.15</v>
      </c>
      <c r="I35" s="15">
        <v>110</v>
      </c>
      <c r="J35" s="15">
        <v>44.6</v>
      </c>
      <c r="K35" s="15">
        <f>ROUND((E35/I35)*100,2)</f>
        <v>3.64</v>
      </c>
      <c r="L35" s="15">
        <f>ROUND((F35/J35)*100,2)</f>
        <v>22.42</v>
      </c>
    </row>
    <row r="36" spans="1:12" s="14" customFormat="1" x14ac:dyDescent="0.25">
      <c r="A36" s="51" t="s">
        <v>32</v>
      </c>
      <c r="B36" s="52"/>
      <c r="C36" s="15">
        <f>SUM(C34:C35)</f>
        <v>20523</v>
      </c>
      <c r="D36" s="15">
        <f>SUM(D34:D35)</f>
        <v>27574.670999999998</v>
      </c>
      <c r="E36" s="15">
        <f>SUM(E34:E35)</f>
        <v>638</v>
      </c>
      <c r="F36" s="15">
        <f>SUM(F34:F35)</f>
        <v>1278.8800000000001</v>
      </c>
      <c r="G36" s="15">
        <f t="shared" si="0"/>
        <v>3.11</v>
      </c>
      <c r="H36" s="15">
        <f t="shared" si="1"/>
        <v>4.6399999999999997</v>
      </c>
      <c r="I36" s="15">
        <f>SUM(I34:I35)</f>
        <v>2707</v>
      </c>
      <c r="J36" s="15">
        <f>SUM(J34:J35)</f>
        <v>10126.710000000001</v>
      </c>
      <c r="K36" s="15">
        <f>SUM(K34:K35)</f>
        <v>28.05</v>
      </c>
      <c r="L36" s="15">
        <f>ROUND((E36/I36)*100,2)</f>
        <v>23.57</v>
      </c>
    </row>
    <row r="37" spans="1:12" s="14" customFormat="1" x14ac:dyDescent="0.25">
      <c r="A37" s="15">
        <v>24</v>
      </c>
      <c r="B37" s="15" t="s">
        <v>39</v>
      </c>
      <c r="C37" s="15">
        <v>7253</v>
      </c>
      <c r="D37" s="15">
        <v>14117.1</v>
      </c>
      <c r="E37" s="15">
        <v>22</v>
      </c>
      <c r="F37" s="15">
        <v>9.25</v>
      </c>
      <c r="G37" s="15">
        <f t="shared" si="0"/>
        <v>0.3</v>
      </c>
      <c r="H37" s="15">
        <f t="shared" si="1"/>
        <v>7.0000000000000007E-2</v>
      </c>
      <c r="I37" s="15">
        <v>52469</v>
      </c>
      <c r="J37" s="15">
        <v>10587.91</v>
      </c>
      <c r="K37" s="15">
        <f t="shared" ref="K37:K57" si="5">ROUND((E37/I37)*100,2)</f>
        <v>0.04</v>
      </c>
      <c r="L37" s="15">
        <f t="shared" ref="L37:L57" si="6">ROUND((F37/J37)*100,2)</f>
        <v>0.09</v>
      </c>
    </row>
    <row r="38" spans="1:12" s="14" customFormat="1" x14ac:dyDescent="0.25">
      <c r="A38" s="15">
        <v>25</v>
      </c>
      <c r="B38" s="15" t="s">
        <v>40</v>
      </c>
      <c r="C38" s="15">
        <v>126</v>
      </c>
      <c r="D38" s="15">
        <v>339</v>
      </c>
      <c r="E38" s="15">
        <v>0</v>
      </c>
      <c r="F38" s="15">
        <v>0</v>
      </c>
      <c r="G38" s="15">
        <f t="shared" si="0"/>
        <v>0</v>
      </c>
      <c r="H38" s="15">
        <f t="shared" si="1"/>
        <v>0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95</v>
      </c>
      <c r="D39" s="15">
        <v>768</v>
      </c>
      <c r="E39" s="15">
        <v>1</v>
      </c>
      <c r="F39" s="15">
        <v>11.39</v>
      </c>
      <c r="G39" s="15">
        <f t="shared" si="0"/>
        <v>1.05</v>
      </c>
      <c r="H39" s="15">
        <f t="shared" si="1"/>
        <v>1.48</v>
      </c>
      <c r="I39" s="15">
        <v>0</v>
      </c>
      <c r="J39" s="15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x14ac:dyDescent="0.25">
      <c r="A40" s="15">
        <v>27</v>
      </c>
      <c r="B40" s="15" t="s">
        <v>42</v>
      </c>
      <c r="C40" s="15">
        <v>776</v>
      </c>
      <c r="D40" s="15">
        <v>6496.12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0</v>
      </c>
      <c r="J40" s="15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x14ac:dyDescent="0.25">
      <c r="A41" s="15">
        <v>28</v>
      </c>
      <c r="B41" s="15" t="s">
        <v>43</v>
      </c>
      <c r="C41" s="15">
        <v>74</v>
      </c>
      <c r="D41" s="15">
        <v>108</v>
      </c>
      <c r="E41" s="15">
        <v>95</v>
      </c>
      <c r="F41" s="15">
        <v>3204.4</v>
      </c>
      <c r="G41" s="15">
        <f t="shared" si="0"/>
        <v>128.38</v>
      </c>
      <c r="H41" s="15">
        <f t="shared" si="1"/>
        <v>2967.04</v>
      </c>
      <c r="I41" s="15">
        <v>63</v>
      </c>
      <c r="J41" s="15">
        <v>605.91999999999996</v>
      </c>
      <c r="K41" s="15">
        <f t="shared" si="5"/>
        <v>150.79</v>
      </c>
      <c r="L41" s="15">
        <f t="shared" si="6"/>
        <v>528.85</v>
      </c>
    </row>
    <row r="42" spans="1:12" s="14" customFormat="1" x14ac:dyDescent="0.25">
      <c r="A42" s="15">
        <v>29</v>
      </c>
      <c r="B42" s="15" t="s">
        <v>44</v>
      </c>
      <c r="C42" s="15">
        <v>1129</v>
      </c>
      <c r="D42" s="15">
        <v>3700</v>
      </c>
      <c r="E42" s="15">
        <v>159</v>
      </c>
      <c r="F42" s="15">
        <v>46.64</v>
      </c>
      <c r="G42" s="15">
        <f t="shared" ref="G42:G68" si="7">ROUND((E42/C42)*100,2)</f>
        <v>14.08</v>
      </c>
      <c r="H42" s="15">
        <f t="shared" ref="H42:H68" si="8">ROUND((F42/D42)*100,2)</f>
        <v>1.26</v>
      </c>
      <c r="I42" s="15">
        <v>166</v>
      </c>
      <c r="J42" s="15">
        <v>141.6</v>
      </c>
      <c r="K42" s="15">
        <f t="shared" si="5"/>
        <v>95.78</v>
      </c>
      <c r="L42" s="15">
        <f t="shared" si="6"/>
        <v>32.94</v>
      </c>
    </row>
    <row r="43" spans="1:12" s="14" customFormat="1" x14ac:dyDescent="0.25">
      <c r="A43" s="15">
        <v>30</v>
      </c>
      <c r="B43" s="15" t="s">
        <v>45</v>
      </c>
      <c r="C43" s="15">
        <v>18853</v>
      </c>
      <c r="D43" s="15">
        <v>25639.61</v>
      </c>
      <c r="E43" s="15">
        <v>51</v>
      </c>
      <c r="F43" s="15">
        <v>30.99</v>
      </c>
      <c r="G43" s="15">
        <f t="shared" si="7"/>
        <v>0.27</v>
      </c>
      <c r="H43" s="15">
        <f t="shared" si="8"/>
        <v>0.12</v>
      </c>
      <c r="I43" s="15">
        <v>81</v>
      </c>
      <c r="J43" s="15">
        <v>51.91</v>
      </c>
      <c r="K43" s="15">
        <f t="shared" si="5"/>
        <v>62.96</v>
      </c>
      <c r="L43" s="15">
        <f t="shared" si="6"/>
        <v>59.7</v>
      </c>
    </row>
    <row r="44" spans="1:12" s="14" customFormat="1" x14ac:dyDescent="0.25">
      <c r="A44" s="15">
        <v>31</v>
      </c>
      <c r="B44" s="15" t="s">
        <v>46</v>
      </c>
      <c r="C44" s="15">
        <v>8037</v>
      </c>
      <c r="D44" s="15">
        <v>25647.57</v>
      </c>
      <c r="E44" s="15">
        <v>0</v>
      </c>
      <c r="F44" s="15">
        <v>0</v>
      </c>
      <c r="G44" s="15">
        <f t="shared" si="7"/>
        <v>0</v>
      </c>
      <c r="H44" s="15">
        <f t="shared" si="8"/>
        <v>0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2507</v>
      </c>
      <c r="D45" s="15">
        <v>4780.12</v>
      </c>
      <c r="E45" s="15">
        <v>0</v>
      </c>
      <c r="F45" s="15">
        <v>0</v>
      </c>
      <c r="G45" s="15">
        <f t="shared" si="7"/>
        <v>0</v>
      </c>
      <c r="H45" s="15">
        <f t="shared" si="8"/>
        <v>0</v>
      </c>
      <c r="I45" s="15">
        <v>8</v>
      </c>
      <c r="J45" s="15">
        <v>0.21</v>
      </c>
      <c r="K45" s="15">
        <f t="shared" si="5"/>
        <v>0</v>
      </c>
      <c r="L45" s="15">
        <f t="shared" si="6"/>
        <v>0</v>
      </c>
    </row>
    <row r="46" spans="1:12" s="14" customFormat="1" x14ac:dyDescent="0.25">
      <c r="A46" s="15">
        <v>33</v>
      </c>
      <c r="B46" s="15" t="s">
        <v>48</v>
      </c>
      <c r="C46" s="15">
        <v>49</v>
      </c>
      <c r="D46" s="15">
        <v>36.14</v>
      </c>
      <c r="E46" s="15">
        <v>0</v>
      </c>
      <c r="F46" s="15">
        <v>0</v>
      </c>
      <c r="G46" s="15">
        <f t="shared" si="7"/>
        <v>0</v>
      </c>
      <c r="H46" s="15">
        <f t="shared" si="8"/>
        <v>0</v>
      </c>
      <c r="I46" s="15">
        <v>0</v>
      </c>
      <c r="J46" s="15">
        <v>0</v>
      </c>
      <c r="K46" s="15" t="e">
        <f t="shared" si="5"/>
        <v>#DIV/0!</v>
      </c>
      <c r="L46" s="15" t="e">
        <f t="shared" si="6"/>
        <v>#DIV/0!</v>
      </c>
    </row>
    <row r="47" spans="1:12" s="14" customFormat="1" x14ac:dyDescent="0.25">
      <c r="A47" s="15">
        <v>34</v>
      </c>
      <c r="B47" s="15" t="s">
        <v>49</v>
      </c>
      <c r="C47" s="15">
        <v>1117</v>
      </c>
      <c r="D47" s="15">
        <v>3059</v>
      </c>
      <c r="E47" s="15">
        <v>12</v>
      </c>
      <c r="F47" s="15">
        <v>14.14</v>
      </c>
      <c r="G47" s="15">
        <f t="shared" si="7"/>
        <v>1.07</v>
      </c>
      <c r="H47" s="15">
        <f t="shared" si="8"/>
        <v>0.46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93</v>
      </c>
      <c r="D48" s="15">
        <v>121.51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149</v>
      </c>
      <c r="J48" s="15">
        <v>1239.73</v>
      </c>
      <c r="K48" s="15">
        <f t="shared" si="5"/>
        <v>0</v>
      </c>
      <c r="L48" s="15">
        <f t="shared" si="6"/>
        <v>0</v>
      </c>
    </row>
    <row r="49" spans="1:12" s="14" customFormat="1" x14ac:dyDescent="0.25">
      <c r="A49" s="15">
        <v>36</v>
      </c>
      <c r="B49" s="15" t="s">
        <v>51</v>
      </c>
      <c r="C49" s="15">
        <v>89</v>
      </c>
      <c r="D49" s="15">
        <v>914.5</v>
      </c>
      <c r="E49" s="15">
        <v>0</v>
      </c>
      <c r="F49" s="15">
        <v>0</v>
      </c>
      <c r="G49" s="15">
        <f t="shared" si="7"/>
        <v>0</v>
      </c>
      <c r="H49" s="15">
        <f t="shared" si="8"/>
        <v>0</v>
      </c>
      <c r="I49" s="15">
        <v>22</v>
      </c>
      <c r="J49" s="15">
        <v>6.98</v>
      </c>
      <c r="K49" s="15">
        <f t="shared" si="5"/>
        <v>0</v>
      </c>
      <c r="L49" s="15">
        <f t="shared" si="6"/>
        <v>0</v>
      </c>
    </row>
    <row r="50" spans="1:12" s="14" customFormat="1" x14ac:dyDescent="0.25">
      <c r="A50" s="15">
        <v>37</v>
      </c>
      <c r="B50" s="15" t="s">
        <v>52</v>
      </c>
      <c r="C50" s="15">
        <v>431</v>
      </c>
      <c r="D50" s="15">
        <v>1342</v>
      </c>
      <c r="E50" s="15">
        <v>0</v>
      </c>
      <c r="F50" s="15">
        <v>0</v>
      </c>
      <c r="G50" s="15">
        <f t="shared" si="7"/>
        <v>0</v>
      </c>
      <c r="H50" s="15">
        <f t="shared" si="8"/>
        <v>0</v>
      </c>
      <c r="I50" s="15">
        <v>0</v>
      </c>
      <c r="J50" s="15">
        <v>0</v>
      </c>
      <c r="K50" s="15" t="e">
        <f t="shared" si="5"/>
        <v>#DIV/0!</v>
      </c>
      <c r="L50" s="15" t="e">
        <f t="shared" si="6"/>
        <v>#DIV/0!</v>
      </c>
    </row>
    <row r="51" spans="1:12" s="14" customFormat="1" x14ac:dyDescent="0.25">
      <c r="A51" s="15">
        <v>38</v>
      </c>
      <c r="B51" s="15" t="s">
        <v>53</v>
      </c>
      <c r="C51" s="15">
        <v>2348</v>
      </c>
      <c r="D51" s="15">
        <v>9608.9699999999993</v>
      </c>
      <c r="E51" s="15">
        <v>7</v>
      </c>
      <c r="F51" s="15">
        <v>531</v>
      </c>
      <c r="G51" s="15">
        <f t="shared" si="7"/>
        <v>0.3</v>
      </c>
      <c r="H51" s="15">
        <f t="shared" si="8"/>
        <v>5.53</v>
      </c>
      <c r="I51" s="15">
        <v>88</v>
      </c>
      <c r="J51" s="15">
        <v>42.75</v>
      </c>
      <c r="K51" s="15">
        <f t="shared" si="5"/>
        <v>7.95</v>
      </c>
      <c r="L51" s="15">
        <f t="shared" si="6"/>
        <v>1242.1099999999999</v>
      </c>
    </row>
    <row r="52" spans="1:12" s="14" customFormat="1" x14ac:dyDescent="0.25">
      <c r="A52" s="15">
        <v>39</v>
      </c>
      <c r="B52" s="15" t="s">
        <v>54</v>
      </c>
      <c r="C52" s="15">
        <v>173</v>
      </c>
      <c r="D52" s="15">
        <v>867.5</v>
      </c>
      <c r="E52" s="15">
        <v>1</v>
      </c>
      <c r="F52" s="15">
        <v>29</v>
      </c>
      <c r="G52" s="15">
        <f t="shared" si="7"/>
        <v>0.57999999999999996</v>
      </c>
      <c r="H52" s="15">
        <f t="shared" si="8"/>
        <v>3.34</v>
      </c>
      <c r="I52" s="15">
        <v>15</v>
      </c>
      <c r="J52" s="15">
        <v>338.47</v>
      </c>
      <c r="K52" s="15">
        <f t="shared" si="5"/>
        <v>6.67</v>
      </c>
      <c r="L52" s="15">
        <f t="shared" si="6"/>
        <v>8.57</v>
      </c>
    </row>
    <row r="53" spans="1:12" s="14" customFormat="1" x14ac:dyDescent="0.25">
      <c r="A53" s="15">
        <v>40</v>
      </c>
      <c r="B53" s="15" t="s">
        <v>55</v>
      </c>
      <c r="C53" s="15">
        <v>437</v>
      </c>
      <c r="D53" s="15">
        <v>1330</v>
      </c>
      <c r="E53" s="15">
        <v>569</v>
      </c>
      <c r="F53" s="15">
        <v>175.54</v>
      </c>
      <c r="G53" s="15">
        <f t="shared" si="7"/>
        <v>130.21</v>
      </c>
      <c r="H53" s="15">
        <f t="shared" si="8"/>
        <v>13.2</v>
      </c>
      <c r="I53" s="15">
        <v>24151</v>
      </c>
      <c r="J53" s="15">
        <v>2414.35</v>
      </c>
      <c r="K53" s="15">
        <f t="shared" si="5"/>
        <v>2.36</v>
      </c>
      <c r="L53" s="15">
        <f t="shared" si="6"/>
        <v>7.27</v>
      </c>
    </row>
    <row r="54" spans="1:12" s="14" customFormat="1" x14ac:dyDescent="0.25">
      <c r="A54" s="15">
        <v>41</v>
      </c>
      <c r="B54" s="15" t="s">
        <v>56</v>
      </c>
      <c r="C54" s="15">
        <v>1753</v>
      </c>
      <c r="D54" s="15">
        <v>4116</v>
      </c>
      <c r="E54" s="15">
        <v>4</v>
      </c>
      <c r="F54" s="15">
        <v>1.1499999999999999</v>
      </c>
      <c r="G54" s="15">
        <f t="shared" si="7"/>
        <v>0.23</v>
      </c>
      <c r="H54" s="15">
        <f t="shared" si="8"/>
        <v>0.03</v>
      </c>
      <c r="I54" s="15">
        <v>18</v>
      </c>
      <c r="J54" s="15">
        <v>5.17</v>
      </c>
      <c r="K54" s="15">
        <f t="shared" si="5"/>
        <v>22.22</v>
      </c>
      <c r="L54" s="15">
        <f t="shared" si="6"/>
        <v>22.24</v>
      </c>
    </row>
    <row r="55" spans="1:12" s="14" customFormat="1" x14ac:dyDescent="0.25">
      <c r="A55" s="15">
        <v>42</v>
      </c>
      <c r="B55" s="15" t="s">
        <v>57</v>
      </c>
      <c r="C55" s="15">
        <v>158</v>
      </c>
      <c r="D55" s="15">
        <v>723</v>
      </c>
      <c r="E55" s="15">
        <v>0</v>
      </c>
      <c r="F55" s="15">
        <v>0</v>
      </c>
      <c r="G55" s="15">
        <f t="shared" si="7"/>
        <v>0</v>
      </c>
      <c r="H55" s="15">
        <f t="shared" si="8"/>
        <v>0</v>
      </c>
      <c r="I55" s="15">
        <v>0</v>
      </c>
      <c r="J55" s="15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x14ac:dyDescent="0.25">
      <c r="A56" s="15">
        <v>43</v>
      </c>
      <c r="B56" s="15" t="s">
        <v>58</v>
      </c>
      <c r="C56" s="15">
        <v>807</v>
      </c>
      <c r="D56" s="15">
        <v>4031.09</v>
      </c>
      <c r="E56" s="15">
        <v>1109</v>
      </c>
      <c r="F56" s="15">
        <v>2177.12</v>
      </c>
      <c r="G56" s="15">
        <f t="shared" si="7"/>
        <v>137.41999999999999</v>
      </c>
      <c r="H56" s="15">
        <f t="shared" si="8"/>
        <v>54.01</v>
      </c>
      <c r="I56" s="15">
        <v>8674</v>
      </c>
      <c r="J56" s="15">
        <v>2080.0100000000002</v>
      </c>
      <c r="K56" s="15">
        <f t="shared" si="5"/>
        <v>12.79</v>
      </c>
      <c r="L56" s="15">
        <f t="shared" si="6"/>
        <v>104.67</v>
      </c>
    </row>
    <row r="57" spans="1:12" s="14" customFormat="1" x14ac:dyDescent="0.25">
      <c r="A57" s="15">
        <v>44</v>
      </c>
      <c r="B57" s="15" t="s">
        <v>59</v>
      </c>
      <c r="C57" s="15">
        <v>182</v>
      </c>
      <c r="D57" s="15">
        <v>1380.54</v>
      </c>
      <c r="E57" s="15">
        <v>21</v>
      </c>
      <c r="F57" s="15">
        <v>5003.47</v>
      </c>
      <c r="G57" s="15">
        <f t="shared" si="7"/>
        <v>11.54</v>
      </c>
      <c r="H57" s="15">
        <f t="shared" si="8"/>
        <v>362.43</v>
      </c>
      <c r="I57" s="15">
        <v>23</v>
      </c>
      <c r="J57" s="15">
        <v>5060.3500000000004</v>
      </c>
      <c r="K57" s="15">
        <f t="shared" si="5"/>
        <v>91.3</v>
      </c>
      <c r="L57" s="15">
        <f t="shared" si="6"/>
        <v>98.88</v>
      </c>
    </row>
    <row r="58" spans="1:12" s="14" customFormat="1" x14ac:dyDescent="0.25">
      <c r="A58" s="51" t="s">
        <v>32</v>
      </c>
      <c r="B58" s="52"/>
      <c r="C58" s="15">
        <f>SUM(C37:C57)</f>
        <v>46487</v>
      </c>
      <c r="D58" s="15">
        <f>SUM(D37:D57)</f>
        <v>109125.76999999997</v>
      </c>
      <c r="E58" s="15">
        <f>SUM(E37:E57)</f>
        <v>2051</v>
      </c>
      <c r="F58" s="15">
        <f>SUM(F37:F57)</f>
        <v>11234.09</v>
      </c>
      <c r="G58" s="15">
        <f t="shared" si="7"/>
        <v>4.41</v>
      </c>
      <c r="H58" s="15">
        <f t="shared" si="8"/>
        <v>10.29</v>
      </c>
      <c r="I58" s="15">
        <f>SUM(I37:I57)</f>
        <v>85927</v>
      </c>
      <c r="J58" s="15">
        <f>SUM(J37:J57)</f>
        <v>22575.360000000001</v>
      </c>
      <c r="K58" s="15" t="e">
        <f>SUM(K37:K57)</f>
        <v>#DIV/0!</v>
      </c>
      <c r="L58" s="15">
        <f>ROUND((E58/I58)*100,2)</f>
        <v>2.39</v>
      </c>
    </row>
    <row r="59" spans="1:12" s="14" customFormat="1" x14ac:dyDescent="0.25">
      <c r="A59" s="15">
        <v>45</v>
      </c>
      <c r="B59" s="15" t="s">
        <v>60</v>
      </c>
      <c r="C59" s="15">
        <v>44</v>
      </c>
      <c r="D59" s="15">
        <v>250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66</v>
      </c>
      <c r="D60" s="15">
        <v>245</v>
      </c>
      <c r="E60" s="15">
        <v>52888</v>
      </c>
      <c r="F60" s="15">
        <v>17452.18</v>
      </c>
      <c r="G60" s="15">
        <f t="shared" si="7"/>
        <v>80133.33</v>
      </c>
      <c r="H60" s="15">
        <f t="shared" si="8"/>
        <v>7123.34</v>
      </c>
      <c r="I60" s="15">
        <v>182479</v>
      </c>
      <c r="J60" s="15">
        <v>36985.769999999997</v>
      </c>
      <c r="K60" s="15">
        <f t="shared" si="9"/>
        <v>28.98</v>
      </c>
      <c r="L60" s="15">
        <f t="shared" si="9"/>
        <v>47.19</v>
      </c>
    </row>
    <row r="61" spans="1:12" s="14" customFormat="1" x14ac:dyDescent="0.25">
      <c r="A61" s="15">
        <v>47</v>
      </c>
      <c r="B61" s="15" t="s">
        <v>62</v>
      </c>
      <c r="C61" s="15">
        <v>8337</v>
      </c>
      <c r="D61" s="15">
        <v>1806.01</v>
      </c>
      <c r="E61" s="15">
        <v>36386</v>
      </c>
      <c r="F61" s="15">
        <v>14798</v>
      </c>
      <c r="G61" s="15">
        <f t="shared" si="7"/>
        <v>436.44</v>
      </c>
      <c r="H61" s="15">
        <f t="shared" si="8"/>
        <v>819.38</v>
      </c>
      <c r="I61" s="15">
        <v>135965</v>
      </c>
      <c r="J61" s="15">
        <v>33196</v>
      </c>
      <c r="K61" s="15">
        <f t="shared" si="9"/>
        <v>26.76</v>
      </c>
      <c r="L61" s="15">
        <f t="shared" si="9"/>
        <v>44.58</v>
      </c>
    </row>
    <row r="62" spans="1:12" s="14" customFormat="1" x14ac:dyDescent="0.25">
      <c r="A62" s="15">
        <v>48</v>
      </c>
      <c r="B62" s="15" t="s">
        <v>63</v>
      </c>
      <c r="C62" s="15">
        <v>97</v>
      </c>
      <c r="D62" s="15">
        <v>1040.8</v>
      </c>
      <c r="E62" s="15">
        <v>0</v>
      </c>
      <c r="F62" s="15">
        <v>0</v>
      </c>
      <c r="G62" s="15">
        <f t="shared" si="7"/>
        <v>0</v>
      </c>
      <c r="H62" s="15">
        <f t="shared" si="8"/>
        <v>0</v>
      </c>
      <c r="I62" s="15">
        <v>0</v>
      </c>
      <c r="J62" s="15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x14ac:dyDescent="0.25">
      <c r="A63" s="15">
        <v>49</v>
      </c>
      <c r="B63" s="15" t="s">
        <v>64</v>
      </c>
      <c r="C63" s="15">
        <v>13</v>
      </c>
      <c r="D63" s="15">
        <v>82</v>
      </c>
      <c r="E63" s="15">
        <v>0</v>
      </c>
      <c r="F63" s="15">
        <v>0</v>
      </c>
      <c r="G63" s="15">
        <f t="shared" si="7"/>
        <v>0</v>
      </c>
      <c r="H63" s="15">
        <f t="shared" si="8"/>
        <v>0</v>
      </c>
      <c r="I63" s="15">
        <v>2</v>
      </c>
      <c r="J63" s="15">
        <v>0.12</v>
      </c>
      <c r="K63" s="15">
        <f t="shared" si="9"/>
        <v>0</v>
      </c>
      <c r="L63" s="15">
        <f t="shared" si="9"/>
        <v>0</v>
      </c>
    </row>
    <row r="64" spans="1:12" s="14" customFormat="1" x14ac:dyDescent="0.25">
      <c r="A64" s="15">
        <v>50</v>
      </c>
      <c r="B64" s="15" t="s">
        <v>65</v>
      </c>
      <c r="C64" s="15">
        <v>360</v>
      </c>
      <c r="D64" s="15">
        <v>72.12</v>
      </c>
      <c r="E64" s="15">
        <v>4069</v>
      </c>
      <c r="F64" s="15">
        <v>1162.1199999999999</v>
      </c>
      <c r="G64" s="15">
        <f t="shared" si="7"/>
        <v>1130.28</v>
      </c>
      <c r="H64" s="15">
        <f t="shared" si="8"/>
        <v>1611.37</v>
      </c>
      <c r="I64" s="15">
        <v>30832</v>
      </c>
      <c r="J64" s="15">
        <v>4392.87</v>
      </c>
      <c r="K64" s="15">
        <f t="shared" si="9"/>
        <v>13.2</v>
      </c>
      <c r="L64" s="15">
        <f t="shared" si="9"/>
        <v>26.45</v>
      </c>
    </row>
    <row r="65" spans="1:12" s="14" customFormat="1" x14ac:dyDescent="0.25">
      <c r="A65" s="51" t="s">
        <v>32</v>
      </c>
      <c r="B65" s="52"/>
      <c r="C65" s="15">
        <f>SUM(C59:C64)</f>
        <v>8917</v>
      </c>
      <c r="D65" s="15">
        <f>SUM(D59:D64)</f>
        <v>3495.9300000000003</v>
      </c>
      <c r="E65" s="15">
        <f>SUM(E59:E64)</f>
        <v>93343</v>
      </c>
      <c r="F65" s="15">
        <f>SUM(F59:F64)</f>
        <v>33412.300000000003</v>
      </c>
      <c r="G65" s="15">
        <f t="shared" si="7"/>
        <v>1046.8</v>
      </c>
      <c r="H65" s="15">
        <f t="shared" si="8"/>
        <v>955.75</v>
      </c>
      <c r="I65" s="15">
        <f>SUM(I59:I64)</f>
        <v>349278</v>
      </c>
      <c r="J65" s="15">
        <f>SUM(J59:J64)</f>
        <v>74574.75999999998</v>
      </c>
      <c r="K65" s="15" t="e">
        <f>SUM(K59:K64)</f>
        <v>#DIV/0!</v>
      </c>
      <c r="L65" s="15">
        <f>ROUND((E65/I65)*100,2)</f>
        <v>26.72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260906</v>
      </c>
      <c r="D68" s="15">
        <f>SUM(D27+D29+D33+D36+D58+D65+D67)</f>
        <v>560541.94200000004</v>
      </c>
      <c r="E68" s="15">
        <f>SUM(E27+E29+E33+E36+E58+E65+E67)</f>
        <v>128766</v>
      </c>
      <c r="F68" s="15">
        <f>SUM(F27+F29+F33+F36+F58+F65+F67)</f>
        <v>167594.22000000003</v>
      </c>
      <c r="G68" s="15">
        <f t="shared" si="7"/>
        <v>49.35</v>
      </c>
      <c r="H68" s="15">
        <f t="shared" si="8"/>
        <v>29.9</v>
      </c>
      <c r="I68" s="15">
        <f>SUM(I27+I29+I33+I36+I58+I65+I67)</f>
        <v>512239</v>
      </c>
      <c r="J68" s="15">
        <f>SUM(J27+J29+J33+J36+J58+J65+J67)</f>
        <v>466423.49</v>
      </c>
      <c r="K68" s="15" t="e">
        <f>SUM(K27+K29+K33+K36+K58+K65+K67)</f>
        <v>#DIV/0!</v>
      </c>
      <c r="L68" s="15">
        <f>ROUND((E68/I68)*100,2)</f>
        <v>25.14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E21" sqref="E21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104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ht="15.75" customHeight="1" x14ac:dyDescent="0.25">
      <c r="A7" s="54" t="s">
        <v>91</v>
      </c>
      <c r="B7" s="56" t="s">
        <v>7</v>
      </c>
      <c r="C7" s="32" t="str">
        <f>ACP!C7</f>
        <v>Target 2019 - 20</v>
      </c>
      <c r="D7" s="33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33"/>
      <c r="D8" s="33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2328</v>
      </c>
      <c r="D10" s="15">
        <v>3604.53</v>
      </c>
      <c r="E10" s="15">
        <v>250</v>
      </c>
      <c r="F10" s="15">
        <v>700.69</v>
      </c>
      <c r="G10" s="15">
        <f t="shared" ref="G10:G41" si="0">ROUND((E10/C10)*100,2)</f>
        <v>10.74</v>
      </c>
      <c r="H10" s="16">
        <f t="shared" ref="H10:H41" si="1">ROUND((F10/D10)*100,2)</f>
        <v>19.440000000000001</v>
      </c>
      <c r="I10" s="15">
        <v>4647</v>
      </c>
      <c r="J10" s="15">
        <v>12495.93</v>
      </c>
      <c r="K10" s="15">
        <f t="shared" ref="K10:K26" si="2">ROUND((E10/I10)*100,2)</f>
        <v>5.38</v>
      </c>
      <c r="L10" s="15">
        <f t="shared" ref="L10:L26" si="3">ROUND((F10/J10)*100,2)</f>
        <v>5.61</v>
      </c>
    </row>
    <row r="11" spans="1:12" s="14" customFormat="1" x14ac:dyDescent="0.25">
      <c r="A11" s="15">
        <v>2</v>
      </c>
      <c r="B11" s="15" t="s">
        <v>16</v>
      </c>
      <c r="C11" s="15">
        <v>3767</v>
      </c>
      <c r="D11" s="15">
        <v>3148.7</v>
      </c>
      <c r="E11" s="15">
        <v>596</v>
      </c>
      <c r="F11" s="15">
        <v>1234.47</v>
      </c>
      <c r="G11" s="15">
        <f t="shared" si="0"/>
        <v>15.82</v>
      </c>
      <c r="H11" s="16">
        <f t="shared" si="1"/>
        <v>39.21</v>
      </c>
      <c r="I11" s="15">
        <v>1847</v>
      </c>
      <c r="J11" s="15">
        <v>3022.52</v>
      </c>
      <c r="K11" s="15">
        <f t="shared" si="2"/>
        <v>32.270000000000003</v>
      </c>
      <c r="L11" s="15">
        <f t="shared" si="3"/>
        <v>40.840000000000003</v>
      </c>
    </row>
    <row r="12" spans="1:12" s="14" customFormat="1" x14ac:dyDescent="0.25">
      <c r="A12" s="15">
        <v>3</v>
      </c>
      <c r="B12" s="15" t="s">
        <v>17</v>
      </c>
      <c r="C12" s="15">
        <v>276576</v>
      </c>
      <c r="D12" s="15">
        <v>310404.33</v>
      </c>
      <c r="E12" s="15">
        <v>88211</v>
      </c>
      <c r="F12" s="15">
        <v>187434.99</v>
      </c>
      <c r="G12" s="15">
        <f t="shared" si="0"/>
        <v>31.89</v>
      </c>
      <c r="H12" s="15">
        <f t="shared" si="1"/>
        <v>60.38</v>
      </c>
      <c r="I12" s="15">
        <v>742027</v>
      </c>
      <c r="J12" s="15">
        <v>1570814.08</v>
      </c>
      <c r="K12" s="15">
        <f t="shared" si="2"/>
        <v>11.89</v>
      </c>
      <c r="L12" s="15">
        <f t="shared" si="3"/>
        <v>11.93</v>
      </c>
    </row>
    <row r="13" spans="1:12" s="14" customFormat="1" x14ac:dyDescent="0.25">
      <c r="A13" s="15">
        <v>4</v>
      </c>
      <c r="B13" s="15" t="s">
        <v>18</v>
      </c>
      <c r="C13" s="15">
        <v>99120</v>
      </c>
      <c r="D13" s="15">
        <v>54676.17</v>
      </c>
      <c r="E13" s="15">
        <v>30183</v>
      </c>
      <c r="F13" s="15">
        <v>88850.19</v>
      </c>
      <c r="G13" s="15">
        <f t="shared" si="0"/>
        <v>30.45</v>
      </c>
      <c r="H13" s="15">
        <f t="shared" si="1"/>
        <v>162.5</v>
      </c>
      <c r="I13" s="15">
        <v>10540</v>
      </c>
      <c r="J13" s="15">
        <v>18927.86</v>
      </c>
      <c r="K13" s="15">
        <f t="shared" si="2"/>
        <v>286.37</v>
      </c>
      <c r="L13" s="15">
        <f t="shared" si="3"/>
        <v>469.41</v>
      </c>
    </row>
    <row r="14" spans="1:12" s="14" customFormat="1" x14ac:dyDescent="0.25">
      <c r="A14" s="15">
        <v>5</v>
      </c>
      <c r="B14" s="15" t="s">
        <v>19</v>
      </c>
      <c r="C14" s="15">
        <v>2510</v>
      </c>
      <c r="D14" s="15">
        <v>4953.33</v>
      </c>
      <c r="E14" s="15">
        <v>1310</v>
      </c>
      <c r="F14" s="15">
        <v>2976</v>
      </c>
      <c r="G14" s="15">
        <f t="shared" si="0"/>
        <v>52.19</v>
      </c>
      <c r="H14" s="15">
        <f t="shared" si="1"/>
        <v>60.08</v>
      </c>
      <c r="I14" s="15">
        <v>3935</v>
      </c>
      <c r="J14" s="15">
        <v>8551</v>
      </c>
      <c r="K14" s="15">
        <f t="shared" si="2"/>
        <v>33.29</v>
      </c>
      <c r="L14" s="15">
        <f t="shared" si="3"/>
        <v>34.799999999999997</v>
      </c>
    </row>
    <row r="15" spans="1:12" s="14" customFormat="1" x14ac:dyDescent="0.25">
      <c r="A15" s="15">
        <v>6</v>
      </c>
      <c r="B15" s="15" t="s">
        <v>20</v>
      </c>
      <c r="C15" s="15">
        <v>22866</v>
      </c>
      <c r="D15" s="15">
        <v>11766</v>
      </c>
      <c r="E15" s="15">
        <v>10949</v>
      </c>
      <c r="F15" s="15">
        <v>26020.6</v>
      </c>
      <c r="G15" s="15">
        <f t="shared" si="0"/>
        <v>47.88</v>
      </c>
      <c r="H15" s="15">
        <f t="shared" si="1"/>
        <v>221.15</v>
      </c>
      <c r="I15" s="15">
        <v>10949</v>
      </c>
      <c r="J15" s="15">
        <v>26020.6</v>
      </c>
      <c r="K15" s="15">
        <f t="shared" si="2"/>
        <v>100</v>
      </c>
      <c r="L15" s="15">
        <f t="shared" si="3"/>
        <v>100</v>
      </c>
    </row>
    <row r="16" spans="1:12" s="14" customFormat="1" x14ac:dyDescent="0.25">
      <c r="A16" s="15">
        <v>7</v>
      </c>
      <c r="B16" s="15" t="s">
        <v>21</v>
      </c>
      <c r="C16" s="15">
        <v>27949</v>
      </c>
      <c r="D16" s="15">
        <v>47209.03</v>
      </c>
      <c r="E16" s="15">
        <v>8178</v>
      </c>
      <c r="F16" s="15">
        <v>11524.44</v>
      </c>
      <c r="G16" s="15">
        <f t="shared" si="0"/>
        <v>29.26</v>
      </c>
      <c r="H16" s="15">
        <f t="shared" si="1"/>
        <v>24.41</v>
      </c>
      <c r="I16" s="15">
        <v>66767</v>
      </c>
      <c r="J16" s="15">
        <v>182408.81</v>
      </c>
      <c r="K16" s="15">
        <f t="shared" si="2"/>
        <v>12.25</v>
      </c>
      <c r="L16" s="15">
        <f t="shared" si="3"/>
        <v>6.32</v>
      </c>
    </row>
    <row r="17" spans="1:12" s="14" customFormat="1" x14ac:dyDescent="0.25">
      <c r="A17" s="15">
        <v>8</v>
      </c>
      <c r="B17" s="15" t="s">
        <v>22</v>
      </c>
      <c r="C17" s="15">
        <v>5313</v>
      </c>
      <c r="D17" s="15">
        <v>19129.03</v>
      </c>
      <c r="E17" s="15">
        <v>938</v>
      </c>
      <c r="F17" s="15">
        <v>6497.34</v>
      </c>
      <c r="G17" s="15">
        <f t="shared" si="0"/>
        <v>17.649999999999999</v>
      </c>
      <c r="H17" s="15">
        <f t="shared" si="1"/>
        <v>33.97</v>
      </c>
      <c r="I17" s="15">
        <v>8710</v>
      </c>
      <c r="J17" s="15">
        <v>29456.19</v>
      </c>
      <c r="K17" s="15">
        <f t="shared" si="2"/>
        <v>10.77</v>
      </c>
      <c r="L17" s="15">
        <f t="shared" si="3"/>
        <v>22.06</v>
      </c>
    </row>
    <row r="18" spans="1:12" s="14" customFormat="1" x14ac:dyDescent="0.25">
      <c r="A18" s="15">
        <v>9</v>
      </c>
      <c r="B18" s="15" t="s">
        <v>23</v>
      </c>
      <c r="C18" s="15">
        <v>1687</v>
      </c>
      <c r="D18" s="15">
        <v>4900.4399999999996</v>
      </c>
      <c r="E18" s="15">
        <v>872</v>
      </c>
      <c r="F18" s="15">
        <v>4169.1400000000003</v>
      </c>
      <c r="G18" s="15">
        <f t="shared" si="0"/>
        <v>51.69</v>
      </c>
      <c r="H18" s="15">
        <f t="shared" si="1"/>
        <v>85.08</v>
      </c>
      <c r="I18" s="15">
        <v>2745</v>
      </c>
      <c r="J18" s="15">
        <v>5257.38</v>
      </c>
      <c r="K18" s="15">
        <f t="shared" si="2"/>
        <v>31.77</v>
      </c>
      <c r="L18" s="15">
        <f t="shared" si="3"/>
        <v>79.3</v>
      </c>
    </row>
    <row r="19" spans="1:12" s="14" customFormat="1" x14ac:dyDescent="0.25">
      <c r="A19" s="15">
        <v>10</v>
      </c>
      <c r="B19" s="15" t="s">
        <v>24</v>
      </c>
      <c r="C19" s="15">
        <v>15792</v>
      </c>
      <c r="D19" s="15">
        <v>8406.1299999999992</v>
      </c>
      <c r="E19" s="15">
        <v>595</v>
      </c>
      <c r="F19" s="15">
        <v>1020</v>
      </c>
      <c r="G19" s="15">
        <f t="shared" si="0"/>
        <v>3.77</v>
      </c>
      <c r="H19" s="15">
        <f t="shared" si="1"/>
        <v>12.13</v>
      </c>
      <c r="I19" s="15">
        <v>18050</v>
      </c>
      <c r="J19" s="15">
        <v>16025</v>
      </c>
      <c r="K19" s="15">
        <f t="shared" si="2"/>
        <v>3.3</v>
      </c>
      <c r="L19" s="15">
        <f t="shared" si="3"/>
        <v>6.37</v>
      </c>
    </row>
    <row r="20" spans="1:12" s="14" customFormat="1" x14ac:dyDescent="0.25">
      <c r="A20" s="15">
        <v>11</v>
      </c>
      <c r="B20" s="15" t="s">
        <v>25</v>
      </c>
      <c r="C20" s="15">
        <v>40961</v>
      </c>
      <c r="D20" s="15">
        <v>19658.38</v>
      </c>
      <c r="E20" s="15">
        <v>5533</v>
      </c>
      <c r="F20" s="15">
        <v>17272.73</v>
      </c>
      <c r="G20" s="15">
        <f t="shared" si="0"/>
        <v>13.51</v>
      </c>
      <c r="H20" s="15">
        <f t="shared" si="1"/>
        <v>87.86</v>
      </c>
      <c r="I20" s="15">
        <v>14393</v>
      </c>
      <c r="J20" s="15">
        <v>29800.720000000001</v>
      </c>
      <c r="K20" s="15">
        <f t="shared" si="2"/>
        <v>38.44</v>
      </c>
      <c r="L20" s="15">
        <f t="shared" si="3"/>
        <v>57.96</v>
      </c>
    </row>
    <row r="21" spans="1:12" s="14" customFormat="1" x14ac:dyDescent="0.25">
      <c r="A21" s="15">
        <v>12</v>
      </c>
      <c r="B21" s="15" t="s">
        <v>26</v>
      </c>
      <c r="C21" s="15">
        <v>342</v>
      </c>
      <c r="D21" s="15">
        <v>749.7</v>
      </c>
      <c r="E21" s="15">
        <v>434</v>
      </c>
      <c r="F21" s="15">
        <v>1024.22</v>
      </c>
      <c r="G21" s="15">
        <f t="shared" si="0"/>
        <v>126.9</v>
      </c>
      <c r="H21" s="15">
        <f t="shared" si="1"/>
        <v>136.62</v>
      </c>
      <c r="I21" s="15">
        <v>434</v>
      </c>
      <c r="J21" s="15">
        <v>1024.2</v>
      </c>
      <c r="K21" s="15">
        <f t="shared" si="2"/>
        <v>100</v>
      </c>
      <c r="L21" s="15">
        <f t="shared" si="3"/>
        <v>100</v>
      </c>
    </row>
    <row r="22" spans="1:12" s="14" customFormat="1" x14ac:dyDescent="0.25">
      <c r="A22" s="15">
        <v>13</v>
      </c>
      <c r="B22" s="15" t="s">
        <v>27</v>
      </c>
      <c r="C22" s="15">
        <v>1925</v>
      </c>
      <c r="D22" s="15">
        <v>6408.28</v>
      </c>
      <c r="E22" s="15">
        <v>1746</v>
      </c>
      <c r="F22" s="15">
        <v>4268.1499999999996</v>
      </c>
      <c r="G22" s="15">
        <f t="shared" si="0"/>
        <v>90.7</v>
      </c>
      <c r="H22" s="15">
        <f t="shared" si="1"/>
        <v>66.599999999999994</v>
      </c>
      <c r="I22" s="15">
        <v>4841</v>
      </c>
      <c r="J22" s="15">
        <v>25123.33</v>
      </c>
      <c r="K22" s="15">
        <f t="shared" si="2"/>
        <v>36.07</v>
      </c>
      <c r="L22" s="15">
        <f t="shared" si="3"/>
        <v>16.989999999999998</v>
      </c>
    </row>
    <row r="23" spans="1:12" s="14" customFormat="1" x14ac:dyDescent="0.25">
      <c r="A23" s="15">
        <v>14</v>
      </c>
      <c r="B23" s="15" t="s">
        <v>28</v>
      </c>
      <c r="C23" s="15">
        <v>2512</v>
      </c>
      <c r="D23" s="15">
        <v>5888.62</v>
      </c>
      <c r="E23" s="15">
        <v>1107</v>
      </c>
      <c r="F23" s="15">
        <v>2746.18</v>
      </c>
      <c r="G23" s="15">
        <f t="shared" si="0"/>
        <v>44.07</v>
      </c>
      <c r="H23" s="15">
        <f t="shared" si="1"/>
        <v>46.64</v>
      </c>
      <c r="I23" s="15">
        <v>6832</v>
      </c>
      <c r="J23" s="15">
        <v>9333.4500000000007</v>
      </c>
      <c r="K23" s="15">
        <f t="shared" si="2"/>
        <v>16.2</v>
      </c>
      <c r="L23" s="15">
        <f t="shared" si="3"/>
        <v>29.42</v>
      </c>
    </row>
    <row r="24" spans="1:12" s="14" customFormat="1" x14ac:dyDescent="0.25">
      <c r="A24" s="15">
        <v>15</v>
      </c>
      <c r="B24" s="15" t="s">
        <v>29</v>
      </c>
      <c r="C24" s="15">
        <v>46082</v>
      </c>
      <c r="D24" s="15">
        <v>99408.31</v>
      </c>
      <c r="E24" s="15">
        <v>3808</v>
      </c>
      <c r="F24" s="15">
        <v>7943.36</v>
      </c>
      <c r="G24" s="15">
        <f t="shared" si="0"/>
        <v>8.26</v>
      </c>
      <c r="H24" s="15">
        <f t="shared" si="1"/>
        <v>7.99</v>
      </c>
      <c r="I24" s="15">
        <v>67543</v>
      </c>
      <c r="J24" s="15">
        <v>125834.13</v>
      </c>
      <c r="K24" s="15">
        <f t="shared" si="2"/>
        <v>5.64</v>
      </c>
      <c r="L24" s="15">
        <f t="shared" si="3"/>
        <v>6.31</v>
      </c>
    </row>
    <row r="25" spans="1:12" s="14" customFormat="1" x14ac:dyDescent="0.25">
      <c r="A25" s="15">
        <v>16</v>
      </c>
      <c r="B25" s="15" t="s">
        <v>30</v>
      </c>
      <c r="C25" s="15">
        <v>1472</v>
      </c>
      <c r="D25" s="15">
        <v>2345.6999999999998</v>
      </c>
      <c r="E25" s="15">
        <v>519</v>
      </c>
      <c r="F25" s="15">
        <v>465.9</v>
      </c>
      <c r="G25" s="15">
        <f t="shared" si="0"/>
        <v>35.26</v>
      </c>
      <c r="H25" s="15">
        <f t="shared" si="1"/>
        <v>19.86</v>
      </c>
      <c r="I25" s="15">
        <v>632</v>
      </c>
      <c r="J25" s="15">
        <v>3227.17</v>
      </c>
      <c r="K25" s="15">
        <f t="shared" si="2"/>
        <v>82.12</v>
      </c>
      <c r="L25" s="15">
        <f t="shared" si="3"/>
        <v>14.44</v>
      </c>
    </row>
    <row r="26" spans="1:12" s="14" customFormat="1" x14ac:dyDescent="0.25">
      <c r="A26" s="15">
        <v>17</v>
      </c>
      <c r="B26" s="15" t="s">
        <v>31</v>
      </c>
      <c r="C26" s="15">
        <v>7613</v>
      </c>
      <c r="D26" s="15">
        <v>9674.23</v>
      </c>
      <c r="E26" s="15">
        <v>1822</v>
      </c>
      <c r="F26" s="15">
        <v>2441.36</v>
      </c>
      <c r="G26" s="15">
        <f t="shared" si="0"/>
        <v>23.93</v>
      </c>
      <c r="H26" s="15">
        <f t="shared" si="1"/>
        <v>25.24</v>
      </c>
      <c r="I26" s="15">
        <v>6181</v>
      </c>
      <c r="J26" s="15">
        <v>12683.92</v>
      </c>
      <c r="K26" s="15">
        <f t="shared" si="2"/>
        <v>29.48</v>
      </c>
      <c r="L26" s="15">
        <f t="shared" si="3"/>
        <v>19.25</v>
      </c>
    </row>
    <row r="27" spans="1:12" s="14" customFormat="1" x14ac:dyDescent="0.25">
      <c r="A27" s="51" t="s">
        <v>32</v>
      </c>
      <c r="B27" s="52"/>
      <c r="C27" s="15">
        <f>SUM(C10:C26)</f>
        <v>558815</v>
      </c>
      <c r="D27" s="15">
        <f>SUM(D10:D26)</f>
        <v>612330.90999999992</v>
      </c>
      <c r="E27" s="15">
        <f>SUM(E10:E26)</f>
        <v>157051</v>
      </c>
      <c r="F27" s="15">
        <f>SUM(F10:F26)</f>
        <v>366589.75999999995</v>
      </c>
      <c r="G27" s="15">
        <f t="shared" si="0"/>
        <v>28.1</v>
      </c>
      <c r="H27" s="15">
        <f t="shared" si="1"/>
        <v>59.87</v>
      </c>
      <c r="I27" s="15">
        <f>SUM(I10:I26)</f>
        <v>971073</v>
      </c>
      <c r="J27" s="15">
        <f>SUM(J10:J26)</f>
        <v>2080006.29</v>
      </c>
      <c r="K27" s="15">
        <f>SUM(K10:K26)</f>
        <v>835.24000000000012</v>
      </c>
      <c r="L27" s="15">
        <f>ROUND((E27/I27)*100,2)</f>
        <v>16.170000000000002</v>
      </c>
    </row>
    <row r="28" spans="1:12" s="14" customFormat="1" x14ac:dyDescent="0.25">
      <c r="A28" s="15">
        <v>18</v>
      </c>
      <c r="B28" s="15" t="s">
        <v>33</v>
      </c>
      <c r="C28" s="15">
        <v>267025</v>
      </c>
      <c r="D28" s="15">
        <v>305409.5</v>
      </c>
      <c r="E28" s="15">
        <v>321458</v>
      </c>
      <c r="F28" s="15">
        <v>345458.48</v>
      </c>
      <c r="G28" s="15">
        <f t="shared" si="0"/>
        <v>120.38</v>
      </c>
      <c r="H28" s="15">
        <f t="shared" si="1"/>
        <v>113.11</v>
      </c>
      <c r="I28" s="15">
        <v>278657</v>
      </c>
      <c r="J28" s="15">
        <v>583626.02</v>
      </c>
      <c r="K28" s="15">
        <f>ROUND((E28/I28)*100,2)</f>
        <v>115.36</v>
      </c>
      <c r="L28" s="15">
        <f>ROUND((F28/J28)*100,2)</f>
        <v>59.19</v>
      </c>
    </row>
    <row r="29" spans="1:12" s="14" customFormat="1" x14ac:dyDescent="0.25">
      <c r="A29" s="51" t="s">
        <v>32</v>
      </c>
      <c r="B29" s="52"/>
      <c r="C29" s="15">
        <f>SUM(C28:C28)</f>
        <v>267025</v>
      </c>
      <c r="D29" s="15">
        <f>SUM(D28:D28)</f>
        <v>305409.5</v>
      </c>
      <c r="E29" s="15">
        <f>SUM(E28:E28)</f>
        <v>321458</v>
      </c>
      <c r="F29" s="15">
        <f>SUM(F28:F28)</f>
        <v>345458.48</v>
      </c>
      <c r="G29" s="15">
        <f t="shared" si="0"/>
        <v>120.38</v>
      </c>
      <c r="H29" s="15">
        <f t="shared" si="1"/>
        <v>113.11</v>
      </c>
      <c r="I29" s="15">
        <f>SUM(I28:I28)</f>
        <v>278657</v>
      </c>
      <c r="J29" s="15">
        <f>SUM(J28:J28)</f>
        <v>583626.02</v>
      </c>
      <c r="K29" s="15">
        <f>SUM(K28:K28)</f>
        <v>115.36</v>
      </c>
      <c r="L29" s="15">
        <f>ROUND((E29/I29)*100,2)</f>
        <v>115.36</v>
      </c>
    </row>
    <row r="30" spans="1:12" s="14" customFormat="1" x14ac:dyDescent="0.25">
      <c r="A30" s="15">
        <v>19</v>
      </c>
      <c r="B30" s="15" t="s">
        <v>34</v>
      </c>
      <c r="C30" s="15">
        <v>228932</v>
      </c>
      <c r="D30" s="15">
        <v>294315.65999999997</v>
      </c>
      <c r="E30" s="15">
        <v>277149</v>
      </c>
      <c r="F30" s="15">
        <v>308212</v>
      </c>
      <c r="G30" s="15">
        <f t="shared" si="0"/>
        <v>121.06</v>
      </c>
      <c r="H30" s="15">
        <f t="shared" si="1"/>
        <v>104.72</v>
      </c>
      <c r="I30" s="15">
        <v>305510</v>
      </c>
      <c r="J30" s="15">
        <v>374000</v>
      </c>
      <c r="K30" s="15">
        <f t="shared" ref="K30:L32" si="4">ROUND((E30/I30)*100,2)</f>
        <v>90.72</v>
      </c>
      <c r="L30" s="15">
        <f t="shared" si="4"/>
        <v>82.41</v>
      </c>
    </row>
    <row r="31" spans="1:12" s="14" customFormat="1" x14ac:dyDescent="0.25">
      <c r="A31" s="15">
        <v>20</v>
      </c>
      <c r="B31" s="15" t="s">
        <v>35</v>
      </c>
      <c r="C31" s="15">
        <v>5218</v>
      </c>
      <c r="D31" s="15">
        <v>12201.52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x14ac:dyDescent="0.25">
      <c r="A32" s="15">
        <v>21</v>
      </c>
      <c r="B32" s="15" t="s">
        <v>36</v>
      </c>
      <c r="C32" s="15">
        <v>165</v>
      </c>
      <c r="D32" s="15">
        <v>116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234315</v>
      </c>
      <c r="D33" s="15">
        <f>SUM(D30:D32)</f>
        <v>306633.18</v>
      </c>
      <c r="E33" s="15">
        <f>SUM(E30:E32)</f>
        <v>277149</v>
      </c>
      <c r="F33" s="15">
        <f>SUM(F30:F32)</f>
        <v>308212</v>
      </c>
      <c r="G33" s="15">
        <f t="shared" si="0"/>
        <v>118.28</v>
      </c>
      <c r="H33" s="15">
        <f t="shared" si="1"/>
        <v>100.51</v>
      </c>
      <c r="I33" s="15">
        <f>SUM(I30:I32)</f>
        <v>305510</v>
      </c>
      <c r="J33" s="15">
        <f>SUM(J30:J32)</f>
        <v>374000</v>
      </c>
      <c r="K33" s="15" t="e">
        <f>SUM(K30:K32)</f>
        <v>#DIV/0!</v>
      </c>
      <c r="L33" s="15">
        <f>ROUND((E33/I33)*100,2)</f>
        <v>90.72</v>
      </c>
    </row>
    <row r="34" spans="1:12" s="14" customFormat="1" x14ac:dyDescent="0.25">
      <c r="A34" s="15">
        <v>22</v>
      </c>
      <c r="B34" s="15" t="s">
        <v>37</v>
      </c>
      <c r="C34" s="15">
        <v>36020</v>
      </c>
      <c r="D34" s="15">
        <v>45133.11</v>
      </c>
      <c r="E34" s="15">
        <v>49416</v>
      </c>
      <c r="F34" s="15">
        <v>65304.39</v>
      </c>
      <c r="G34" s="15">
        <f t="shared" si="0"/>
        <v>137.19</v>
      </c>
      <c r="H34" s="15">
        <f t="shared" si="1"/>
        <v>144.69</v>
      </c>
      <c r="I34" s="15">
        <v>165179</v>
      </c>
      <c r="J34" s="15">
        <v>164875.43</v>
      </c>
      <c r="K34" s="15">
        <f>ROUND((E34/I34)*100,2)</f>
        <v>29.92</v>
      </c>
      <c r="L34" s="15">
        <f>ROUND((F34/J34)*100,2)</f>
        <v>39.61</v>
      </c>
    </row>
    <row r="35" spans="1:12" s="14" customFormat="1" x14ac:dyDescent="0.25">
      <c r="A35" s="15">
        <v>23</v>
      </c>
      <c r="B35" s="15" t="s">
        <v>38</v>
      </c>
      <c r="C35" s="15">
        <v>40094</v>
      </c>
      <c r="D35" s="15">
        <v>55455.74</v>
      </c>
      <c r="E35" s="15">
        <v>117643</v>
      </c>
      <c r="F35" s="15">
        <v>130117.73</v>
      </c>
      <c r="G35" s="15">
        <f t="shared" si="0"/>
        <v>293.42</v>
      </c>
      <c r="H35" s="15">
        <f t="shared" si="1"/>
        <v>234.63</v>
      </c>
      <c r="I35" s="15">
        <v>147698</v>
      </c>
      <c r="J35" s="15">
        <v>149565.07999999999</v>
      </c>
      <c r="K35" s="15">
        <f>ROUND((E35/I35)*100,2)</f>
        <v>79.650000000000006</v>
      </c>
      <c r="L35" s="15">
        <f>ROUND((F35/J35)*100,2)</f>
        <v>87</v>
      </c>
    </row>
    <row r="36" spans="1:12" s="14" customFormat="1" x14ac:dyDescent="0.25">
      <c r="A36" s="51" t="s">
        <v>32</v>
      </c>
      <c r="B36" s="52"/>
      <c r="C36" s="15">
        <f>SUM(C34:C35)</f>
        <v>76114</v>
      </c>
      <c r="D36" s="15">
        <f>SUM(D34:D35)</f>
        <v>100588.85</v>
      </c>
      <c r="E36" s="15">
        <f>SUM(E34:E35)</f>
        <v>167059</v>
      </c>
      <c r="F36" s="15">
        <f>SUM(F34:F35)</f>
        <v>195422.12</v>
      </c>
      <c r="G36" s="15">
        <f t="shared" si="0"/>
        <v>219.49</v>
      </c>
      <c r="H36" s="15">
        <f t="shared" si="1"/>
        <v>194.28</v>
      </c>
      <c r="I36" s="15">
        <f>SUM(I34:I35)</f>
        <v>312877</v>
      </c>
      <c r="J36" s="15">
        <f>SUM(J34:J35)</f>
        <v>314440.51</v>
      </c>
      <c r="K36" s="15">
        <f>SUM(K34:K35)</f>
        <v>109.57000000000001</v>
      </c>
      <c r="L36" s="15">
        <f>ROUND((E36/I36)*100,2)</f>
        <v>53.39</v>
      </c>
    </row>
    <row r="37" spans="1:12" s="14" customFormat="1" x14ac:dyDescent="0.25">
      <c r="A37" s="15">
        <v>24</v>
      </c>
      <c r="B37" s="15" t="s">
        <v>39</v>
      </c>
      <c r="C37" s="15">
        <v>12335</v>
      </c>
      <c r="D37" s="15">
        <v>34217.040000000001</v>
      </c>
      <c r="E37" s="15">
        <v>76789</v>
      </c>
      <c r="F37" s="15">
        <v>101966.47</v>
      </c>
      <c r="G37" s="15">
        <f t="shared" si="0"/>
        <v>622.53</v>
      </c>
      <c r="H37" s="15">
        <f t="shared" si="1"/>
        <v>298</v>
      </c>
      <c r="I37" s="15">
        <v>98561</v>
      </c>
      <c r="J37" s="15">
        <v>134080.63</v>
      </c>
      <c r="K37" s="15">
        <f t="shared" ref="K37:K57" si="5">ROUND((E37/I37)*100,2)</f>
        <v>77.91</v>
      </c>
      <c r="L37" s="15">
        <f t="shared" ref="L37:L57" si="6">ROUND((F37/J37)*100,2)</f>
        <v>76.05</v>
      </c>
    </row>
    <row r="38" spans="1:12" s="14" customFormat="1" x14ac:dyDescent="0.25">
      <c r="A38" s="15">
        <v>25</v>
      </c>
      <c r="B38" s="15" t="s">
        <v>40</v>
      </c>
      <c r="C38" s="15">
        <v>40</v>
      </c>
      <c r="D38" s="15">
        <v>162</v>
      </c>
      <c r="E38" s="15">
        <v>0</v>
      </c>
      <c r="F38" s="15">
        <v>0</v>
      </c>
      <c r="G38" s="15">
        <f t="shared" si="0"/>
        <v>0</v>
      </c>
      <c r="H38" s="15">
        <f t="shared" si="1"/>
        <v>0</v>
      </c>
      <c r="I38" s="15">
        <v>0</v>
      </c>
      <c r="J38" s="15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x14ac:dyDescent="0.25">
      <c r="A39" s="15">
        <v>26</v>
      </c>
      <c r="B39" s="15" t="s">
        <v>41</v>
      </c>
      <c r="C39" s="15">
        <v>528</v>
      </c>
      <c r="D39" s="15">
        <v>762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0</v>
      </c>
      <c r="J39" s="15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x14ac:dyDescent="0.25">
      <c r="A40" s="15">
        <v>27</v>
      </c>
      <c r="B40" s="15" t="s">
        <v>42</v>
      </c>
      <c r="C40" s="15">
        <v>3455</v>
      </c>
      <c r="D40" s="15">
        <v>3460.6</v>
      </c>
      <c r="E40" s="15">
        <v>12253</v>
      </c>
      <c r="F40" s="15">
        <v>8279</v>
      </c>
      <c r="G40" s="15">
        <f t="shared" si="0"/>
        <v>354.65</v>
      </c>
      <c r="H40" s="15">
        <f t="shared" si="1"/>
        <v>239.24</v>
      </c>
      <c r="I40" s="15">
        <v>26730</v>
      </c>
      <c r="J40" s="15">
        <v>36056</v>
      </c>
      <c r="K40" s="15">
        <f t="shared" si="5"/>
        <v>45.84</v>
      </c>
      <c r="L40" s="15">
        <f t="shared" si="6"/>
        <v>22.96</v>
      </c>
    </row>
    <row r="41" spans="1:12" s="14" customFormat="1" x14ac:dyDescent="0.25">
      <c r="A41" s="15">
        <v>28</v>
      </c>
      <c r="B41" s="15" t="s">
        <v>43</v>
      </c>
      <c r="C41" s="15">
        <v>353</v>
      </c>
      <c r="D41" s="15">
        <v>238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12660</v>
      </c>
      <c r="D42" s="15">
        <v>3017</v>
      </c>
      <c r="E42" s="15">
        <v>5308</v>
      </c>
      <c r="F42" s="15">
        <v>10205.719999999999</v>
      </c>
      <c r="G42" s="15">
        <f t="shared" ref="G42:G68" si="7">ROUND((E42/C42)*100,2)</f>
        <v>41.93</v>
      </c>
      <c r="H42" s="15">
        <f t="shared" ref="H42:H68" si="8">ROUND((F42/D42)*100,2)</f>
        <v>338.27</v>
      </c>
      <c r="I42" s="15">
        <v>9382</v>
      </c>
      <c r="J42" s="15">
        <v>20761.03</v>
      </c>
      <c r="K42" s="15">
        <f t="shared" si="5"/>
        <v>56.58</v>
      </c>
      <c r="L42" s="15">
        <f t="shared" si="6"/>
        <v>49.16</v>
      </c>
    </row>
    <row r="43" spans="1:12" s="14" customFormat="1" x14ac:dyDescent="0.25">
      <c r="A43" s="15">
        <v>30</v>
      </c>
      <c r="B43" s="15" t="s">
        <v>45</v>
      </c>
      <c r="C43" s="15">
        <v>46528</v>
      </c>
      <c r="D43" s="15">
        <v>51105.04</v>
      </c>
      <c r="E43" s="15">
        <v>65418</v>
      </c>
      <c r="F43" s="15">
        <v>35422.33</v>
      </c>
      <c r="G43" s="15">
        <f t="shared" si="7"/>
        <v>140.6</v>
      </c>
      <c r="H43" s="15">
        <f t="shared" si="8"/>
        <v>69.31</v>
      </c>
      <c r="I43" s="15">
        <v>233861</v>
      </c>
      <c r="J43" s="15">
        <v>152011.51999999999</v>
      </c>
      <c r="K43" s="15">
        <f t="shared" si="5"/>
        <v>27.97</v>
      </c>
      <c r="L43" s="15">
        <f t="shared" si="6"/>
        <v>23.3</v>
      </c>
    </row>
    <row r="44" spans="1:12" s="14" customFormat="1" x14ac:dyDescent="0.25">
      <c r="A44" s="15">
        <v>31</v>
      </c>
      <c r="B44" s="15" t="s">
        <v>46</v>
      </c>
      <c r="C44" s="15">
        <v>24554</v>
      </c>
      <c r="D44" s="15">
        <v>56491.67</v>
      </c>
      <c r="E44" s="15">
        <v>59553</v>
      </c>
      <c r="F44" s="15">
        <v>77938.759999999995</v>
      </c>
      <c r="G44" s="15">
        <f t="shared" si="7"/>
        <v>242.54</v>
      </c>
      <c r="H44" s="15">
        <f t="shared" si="8"/>
        <v>137.97</v>
      </c>
      <c r="I44" s="15">
        <v>130676</v>
      </c>
      <c r="J44" s="15">
        <v>236156.87</v>
      </c>
      <c r="K44" s="15">
        <f t="shared" si="5"/>
        <v>45.57</v>
      </c>
      <c r="L44" s="15">
        <f t="shared" si="6"/>
        <v>33</v>
      </c>
    </row>
    <row r="45" spans="1:12" s="14" customFormat="1" x14ac:dyDescent="0.25">
      <c r="A45" s="15">
        <v>32</v>
      </c>
      <c r="B45" s="15" t="s">
        <v>47</v>
      </c>
      <c r="C45" s="15">
        <v>4055</v>
      </c>
      <c r="D45" s="15">
        <v>14290.47</v>
      </c>
      <c r="E45" s="15">
        <v>9462</v>
      </c>
      <c r="F45" s="15">
        <v>26030.37</v>
      </c>
      <c r="G45" s="15">
        <f t="shared" si="7"/>
        <v>233.34</v>
      </c>
      <c r="H45" s="15">
        <f t="shared" si="8"/>
        <v>182.15</v>
      </c>
      <c r="I45" s="15">
        <v>23703</v>
      </c>
      <c r="J45" s="15">
        <v>71306.820000000007</v>
      </c>
      <c r="K45" s="15">
        <f t="shared" si="5"/>
        <v>39.92</v>
      </c>
      <c r="L45" s="15">
        <f t="shared" si="6"/>
        <v>36.5</v>
      </c>
    </row>
    <row r="46" spans="1:12" s="14" customFormat="1" x14ac:dyDescent="0.25">
      <c r="A46" s="15">
        <v>33</v>
      </c>
      <c r="B46" s="15" t="s">
        <v>48</v>
      </c>
      <c r="C46" s="15">
        <v>81</v>
      </c>
      <c r="D46" s="15">
        <v>391</v>
      </c>
      <c r="E46" s="15">
        <v>16209</v>
      </c>
      <c r="F46" s="15">
        <v>6222.04</v>
      </c>
      <c r="G46" s="15">
        <f t="shared" si="7"/>
        <v>20011.11</v>
      </c>
      <c r="H46" s="15">
        <f t="shared" si="8"/>
        <v>1591.31</v>
      </c>
      <c r="I46" s="15">
        <v>53077</v>
      </c>
      <c r="J46" s="15">
        <v>12019.79</v>
      </c>
      <c r="K46" s="15">
        <f t="shared" si="5"/>
        <v>30.54</v>
      </c>
      <c r="L46" s="15">
        <f t="shared" si="6"/>
        <v>51.76</v>
      </c>
    </row>
    <row r="47" spans="1:12" s="14" customFormat="1" x14ac:dyDescent="0.25">
      <c r="A47" s="15">
        <v>34</v>
      </c>
      <c r="B47" s="15" t="s">
        <v>49</v>
      </c>
      <c r="C47" s="15">
        <v>2321</v>
      </c>
      <c r="D47" s="15">
        <v>5415.7</v>
      </c>
      <c r="E47" s="15">
        <v>29335</v>
      </c>
      <c r="F47" s="15">
        <v>16241.47</v>
      </c>
      <c r="G47" s="15">
        <f t="shared" si="7"/>
        <v>1263.8900000000001</v>
      </c>
      <c r="H47" s="15">
        <f t="shared" si="8"/>
        <v>299.89999999999998</v>
      </c>
      <c r="I47" s="15">
        <v>66131</v>
      </c>
      <c r="J47" s="15">
        <v>42353</v>
      </c>
      <c r="K47" s="15">
        <f t="shared" si="5"/>
        <v>44.36</v>
      </c>
      <c r="L47" s="15">
        <f t="shared" si="6"/>
        <v>38.35</v>
      </c>
    </row>
    <row r="48" spans="1:12" s="14" customFormat="1" x14ac:dyDescent="0.25">
      <c r="A48" s="15">
        <v>35</v>
      </c>
      <c r="B48" s="15" t="s">
        <v>50</v>
      </c>
      <c r="C48" s="15">
        <v>167</v>
      </c>
      <c r="D48" s="15">
        <v>318.45</v>
      </c>
      <c r="E48" s="15">
        <v>0</v>
      </c>
      <c r="F48" s="15">
        <v>0</v>
      </c>
      <c r="G48" s="15">
        <f t="shared" si="7"/>
        <v>0</v>
      </c>
      <c r="H48" s="15">
        <f t="shared" si="8"/>
        <v>0</v>
      </c>
      <c r="I48" s="15">
        <v>0</v>
      </c>
      <c r="J48" s="15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x14ac:dyDescent="0.25">
      <c r="A49" s="15">
        <v>36</v>
      </c>
      <c r="B49" s="15" t="s">
        <v>51</v>
      </c>
      <c r="C49" s="15">
        <v>80</v>
      </c>
      <c r="D49" s="15">
        <v>1308</v>
      </c>
      <c r="E49" s="15">
        <v>16</v>
      </c>
      <c r="F49" s="15">
        <v>116.14</v>
      </c>
      <c r="G49" s="15">
        <f t="shared" si="7"/>
        <v>20</v>
      </c>
      <c r="H49" s="15">
        <f t="shared" si="8"/>
        <v>8.8800000000000008</v>
      </c>
      <c r="I49" s="15">
        <v>15</v>
      </c>
      <c r="J49" s="15">
        <v>102.57</v>
      </c>
      <c r="K49" s="15">
        <f t="shared" si="5"/>
        <v>106.67</v>
      </c>
      <c r="L49" s="15">
        <f t="shared" si="6"/>
        <v>113.23</v>
      </c>
    </row>
    <row r="50" spans="1:12" s="14" customFormat="1" x14ac:dyDescent="0.25">
      <c r="A50" s="15">
        <v>37</v>
      </c>
      <c r="B50" s="15" t="s">
        <v>52</v>
      </c>
      <c r="C50" s="15">
        <v>626</v>
      </c>
      <c r="D50" s="15">
        <v>2265.9499999999998</v>
      </c>
      <c r="E50" s="15">
        <v>31</v>
      </c>
      <c r="F50" s="15">
        <v>62</v>
      </c>
      <c r="G50" s="15">
        <f t="shared" si="7"/>
        <v>4.95</v>
      </c>
      <c r="H50" s="15">
        <f t="shared" si="8"/>
        <v>2.74</v>
      </c>
      <c r="I50" s="15">
        <v>529</v>
      </c>
      <c r="J50" s="15">
        <v>3646</v>
      </c>
      <c r="K50" s="15">
        <f t="shared" si="5"/>
        <v>5.86</v>
      </c>
      <c r="L50" s="15">
        <f t="shared" si="6"/>
        <v>1.7</v>
      </c>
    </row>
    <row r="51" spans="1:12" s="14" customFormat="1" x14ac:dyDescent="0.25">
      <c r="A51" s="15">
        <v>38</v>
      </c>
      <c r="B51" s="15" t="s">
        <v>53</v>
      </c>
      <c r="C51" s="15">
        <v>14417</v>
      </c>
      <c r="D51" s="15">
        <v>15350.42</v>
      </c>
      <c r="E51" s="15">
        <v>6523</v>
      </c>
      <c r="F51" s="15">
        <v>29063.45</v>
      </c>
      <c r="G51" s="15">
        <f t="shared" si="7"/>
        <v>45.25</v>
      </c>
      <c r="H51" s="15">
        <f t="shared" si="8"/>
        <v>189.33</v>
      </c>
      <c r="I51" s="15">
        <v>51782</v>
      </c>
      <c r="J51" s="15">
        <v>155614.71</v>
      </c>
      <c r="K51" s="15">
        <f t="shared" si="5"/>
        <v>12.6</v>
      </c>
      <c r="L51" s="15">
        <f t="shared" si="6"/>
        <v>18.68</v>
      </c>
    </row>
    <row r="52" spans="1:12" s="14" customFormat="1" x14ac:dyDescent="0.25">
      <c r="A52" s="15">
        <v>39</v>
      </c>
      <c r="B52" s="15" t="s">
        <v>54</v>
      </c>
      <c r="C52" s="15">
        <v>407</v>
      </c>
      <c r="D52" s="15">
        <v>1463.08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0</v>
      </c>
      <c r="J52" s="15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x14ac:dyDescent="0.25">
      <c r="A53" s="15">
        <v>40</v>
      </c>
      <c r="B53" s="15" t="s">
        <v>55</v>
      </c>
      <c r="C53" s="15">
        <v>5575</v>
      </c>
      <c r="D53" s="15">
        <v>3216</v>
      </c>
      <c r="E53" s="15">
        <v>19167</v>
      </c>
      <c r="F53" s="15">
        <v>10596.72</v>
      </c>
      <c r="G53" s="15">
        <f t="shared" si="7"/>
        <v>343.8</v>
      </c>
      <c r="H53" s="15">
        <f t="shared" si="8"/>
        <v>329.5</v>
      </c>
      <c r="I53" s="15">
        <v>107864</v>
      </c>
      <c r="J53" s="15">
        <v>29095.97</v>
      </c>
      <c r="K53" s="15">
        <f t="shared" si="5"/>
        <v>17.77</v>
      </c>
      <c r="L53" s="15">
        <f t="shared" si="6"/>
        <v>36.42</v>
      </c>
    </row>
    <row r="54" spans="1:12" s="14" customFormat="1" x14ac:dyDescent="0.25">
      <c r="A54" s="15">
        <v>41</v>
      </c>
      <c r="B54" s="15" t="s">
        <v>56</v>
      </c>
      <c r="C54" s="15">
        <v>169</v>
      </c>
      <c r="D54" s="15">
        <v>2812.7</v>
      </c>
      <c r="E54" s="15">
        <v>0</v>
      </c>
      <c r="F54" s="15">
        <v>0</v>
      </c>
      <c r="G54" s="15">
        <f t="shared" si="7"/>
        <v>0</v>
      </c>
      <c r="H54" s="15">
        <f t="shared" si="8"/>
        <v>0</v>
      </c>
      <c r="I54" s="15">
        <v>0</v>
      </c>
      <c r="J54" s="15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x14ac:dyDescent="0.25">
      <c r="A55" s="15">
        <v>42</v>
      </c>
      <c r="B55" s="15" t="s">
        <v>57</v>
      </c>
      <c r="C55" s="15">
        <v>974</v>
      </c>
      <c r="D55" s="15">
        <v>1262</v>
      </c>
      <c r="E55" s="15">
        <v>3</v>
      </c>
      <c r="F55" s="15">
        <v>0.3</v>
      </c>
      <c r="G55" s="15">
        <f t="shared" si="7"/>
        <v>0.31</v>
      </c>
      <c r="H55" s="15">
        <f t="shared" si="8"/>
        <v>0.02</v>
      </c>
      <c r="I55" s="15">
        <v>2</v>
      </c>
      <c r="J55" s="15">
        <v>0.3</v>
      </c>
      <c r="K55" s="15">
        <f t="shared" si="5"/>
        <v>150</v>
      </c>
      <c r="L55" s="15">
        <f t="shared" si="6"/>
        <v>100</v>
      </c>
    </row>
    <row r="56" spans="1:12" s="14" customFormat="1" x14ac:dyDescent="0.25">
      <c r="A56" s="15">
        <v>43</v>
      </c>
      <c r="B56" s="15" t="s">
        <v>58</v>
      </c>
      <c r="C56" s="15">
        <v>3260</v>
      </c>
      <c r="D56" s="15">
        <v>10923.39</v>
      </c>
      <c r="E56" s="15">
        <v>75916</v>
      </c>
      <c r="F56" s="15">
        <v>43901.33</v>
      </c>
      <c r="G56" s="15">
        <f t="shared" si="7"/>
        <v>2328.71</v>
      </c>
      <c r="H56" s="15">
        <f t="shared" si="8"/>
        <v>401.9</v>
      </c>
      <c r="I56" s="15">
        <v>0</v>
      </c>
      <c r="J56" s="15">
        <v>0</v>
      </c>
      <c r="K56" s="15" t="e">
        <f t="shared" si="5"/>
        <v>#DIV/0!</v>
      </c>
      <c r="L56" s="15" t="e">
        <f t="shared" si="6"/>
        <v>#DIV/0!</v>
      </c>
    </row>
    <row r="57" spans="1:12" s="14" customFormat="1" x14ac:dyDescent="0.25">
      <c r="A57" s="15">
        <v>44</v>
      </c>
      <c r="B57" s="15" t="s">
        <v>59</v>
      </c>
      <c r="C57" s="15">
        <v>1070</v>
      </c>
      <c r="D57" s="15">
        <v>1404.62</v>
      </c>
      <c r="E57" s="15">
        <v>87310</v>
      </c>
      <c r="F57" s="15">
        <v>43374.28</v>
      </c>
      <c r="G57" s="15">
        <f t="shared" si="7"/>
        <v>8159.81</v>
      </c>
      <c r="H57" s="15">
        <f t="shared" si="8"/>
        <v>3087.97</v>
      </c>
      <c r="I57" s="15">
        <v>209133</v>
      </c>
      <c r="J57" s="15">
        <v>58447.82</v>
      </c>
      <c r="K57" s="15">
        <f t="shared" si="5"/>
        <v>41.75</v>
      </c>
      <c r="L57" s="15">
        <f t="shared" si="6"/>
        <v>74.209999999999994</v>
      </c>
    </row>
    <row r="58" spans="1:12" s="14" customFormat="1" x14ac:dyDescent="0.25">
      <c r="A58" s="51" t="s">
        <v>32</v>
      </c>
      <c r="B58" s="52"/>
      <c r="C58" s="15">
        <f>SUM(C37:C57)</f>
        <v>133655</v>
      </c>
      <c r="D58" s="15">
        <f>SUM(D37:D57)</f>
        <v>209875.13</v>
      </c>
      <c r="E58" s="15">
        <f>SUM(E37:E57)</f>
        <v>463293</v>
      </c>
      <c r="F58" s="15">
        <f>SUM(F37:F57)</f>
        <v>409420.38</v>
      </c>
      <c r="G58" s="15">
        <f t="shared" si="7"/>
        <v>346.63</v>
      </c>
      <c r="H58" s="15">
        <f t="shared" si="8"/>
        <v>195.08</v>
      </c>
      <c r="I58" s="15">
        <f>SUM(I37:I57)</f>
        <v>1011446</v>
      </c>
      <c r="J58" s="15">
        <f>SUM(J37:J57)</f>
        <v>951653.03</v>
      </c>
      <c r="K58" s="15" t="e">
        <f>SUM(K37:K57)</f>
        <v>#DIV/0!</v>
      </c>
      <c r="L58" s="15">
        <f>ROUND((E58/I58)*100,2)</f>
        <v>45.81</v>
      </c>
    </row>
    <row r="59" spans="1:12" s="14" customFormat="1" x14ac:dyDescent="0.25">
      <c r="A59" s="15">
        <v>45</v>
      </c>
      <c r="B59" s="15" t="s">
        <v>60</v>
      </c>
      <c r="C59" s="15">
        <v>267</v>
      </c>
      <c r="D59" s="15">
        <v>711.39</v>
      </c>
      <c r="E59" s="15">
        <v>15415</v>
      </c>
      <c r="F59" s="15">
        <v>4419</v>
      </c>
      <c r="G59" s="15">
        <f t="shared" si="7"/>
        <v>5773.41</v>
      </c>
      <c r="H59" s="15">
        <f t="shared" si="8"/>
        <v>621.17999999999995</v>
      </c>
      <c r="I59" s="15">
        <v>69518</v>
      </c>
      <c r="J59" s="15">
        <v>10231</v>
      </c>
      <c r="K59" s="15">
        <f t="shared" ref="K59:L64" si="9">ROUND((E59/I59)*100,2)</f>
        <v>22.17</v>
      </c>
      <c r="L59" s="15">
        <f t="shared" si="9"/>
        <v>43.19</v>
      </c>
    </row>
    <row r="60" spans="1:12" s="14" customFormat="1" x14ac:dyDescent="0.25">
      <c r="A60" s="15">
        <v>46</v>
      </c>
      <c r="B60" s="15" t="s">
        <v>61</v>
      </c>
      <c r="C60" s="15">
        <v>22</v>
      </c>
      <c r="D60" s="15">
        <v>492</v>
      </c>
      <c r="E60" s="15">
        <v>60180</v>
      </c>
      <c r="F60" s="15">
        <v>20743.66</v>
      </c>
      <c r="G60" s="15">
        <f t="shared" si="7"/>
        <v>273545.45</v>
      </c>
      <c r="H60" s="15">
        <f t="shared" si="8"/>
        <v>4216.1899999999996</v>
      </c>
      <c r="I60" s="15">
        <v>202876</v>
      </c>
      <c r="J60" s="15">
        <v>45804.34</v>
      </c>
      <c r="K60" s="15">
        <f t="shared" si="9"/>
        <v>29.66</v>
      </c>
      <c r="L60" s="15">
        <f t="shared" si="9"/>
        <v>45.29</v>
      </c>
    </row>
    <row r="61" spans="1:12" s="14" customFormat="1" x14ac:dyDescent="0.25">
      <c r="A61" s="15">
        <v>47</v>
      </c>
      <c r="B61" s="15" t="s">
        <v>62</v>
      </c>
      <c r="C61" s="15">
        <v>1067</v>
      </c>
      <c r="D61" s="15">
        <v>670</v>
      </c>
      <c r="E61" s="15">
        <v>90036</v>
      </c>
      <c r="F61" s="15">
        <v>36779</v>
      </c>
      <c r="G61" s="15">
        <f t="shared" si="7"/>
        <v>8438.24</v>
      </c>
      <c r="H61" s="15">
        <f t="shared" si="8"/>
        <v>5489.4</v>
      </c>
      <c r="I61" s="15">
        <v>160944</v>
      </c>
      <c r="J61" s="15">
        <v>43451</v>
      </c>
      <c r="K61" s="15">
        <f t="shared" si="9"/>
        <v>55.94</v>
      </c>
      <c r="L61" s="15">
        <f t="shared" si="9"/>
        <v>84.64</v>
      </c>
    </row>
    <row r="62" spans="1:12" s="14" customFormat="1" x14ac:dyDescent="0.25">
      <c r="A62" s="15">
        <v>48</v>
      </c>
      <c r="B62" s="15" t="s">
        <v>63</v>
      </c>
      <c r="C62" s="15">
        <v>648</v>
      </c>
      <c r="D62" s="15">
        <v>2537.2800000000002</v>
      </c>
      <c r="E62" s="15">
        <v>3588</v>
      </c>
      <c r="F62" s="15">
        <v>12685</v>
      </c>
      <c r="G62" s="15">
        <f t="shared" si="7"/>
        <v>553.70000000000005</v>
      </c>
      <c r="H62" s="15">
        <f t="shared" si="8"/>
        <v>499.94</v>
      </c>
      <c r="I62" s="15">
        <v>13801</v>
      </c>
      <c r="J62" s="15">
        <v>37667.86</v>
      </c>
      <c r="K62" s="15">
        <f t="shared" si="9"/>
        <v>26</v>
      </c>
      <c r="L62" s="15">
        <f t="shared" si="9"/>
        <v>33.68</v>
      </c>
    </row>
    <row r="63" spans="1:12" s="14" customFormat="1" x14ac:dyDescent="0.25">
      <c r="A63" s="15">
        <v>49</v>
      </c>
      <c r="B63" s="15" t="s">
        <v>64</v>
      </c>
      <c r="C63" s="15">
        <v>18</v>
      </c>
      <c r="D63" s="15">
        <v>201.05</v>
      </c>
      <c r="E63" s="15">
        <v>37761</v>
      </c>
      <c r="F63" s="15">
        <v>11231.69</v>
      </c>
      <c r="G63" s="15">
        <f t="shared" si="7"/>
        <v>209783.33</v>
      </c>
      <c r="H63" s="15">
        <f t="shared" si="8"/>
        <v>5586.52</v>
      </c>
      <c r="I63" s="15">
        <v>129399</v>
      </c>
      <c r="J63" s="15">
        <v>23667.96</v>
      </c>
      <c r="K63" s="15">
        <f t="shared" si="9"/>
        <v>29.18</v>
      </c>
      <c r="L63" s="15">
        <f t="shared" si="9"/>
        <v>47.46</v>
      </c>
    </row>
    <row r="64" spans="1:12" s="14" customFormat="1" x14ac:dyDescent="0.25">
      <c r="A64" s="15">
        <v>50</v>
      </c>
      <c r="B64" s="15" t="s">
        <v>65</v>
      </c>
      <c r="C64" s="15">
        <v>293</v>
      </c>
      <c r="D64" s="15">
        <v>102</v>
      </c>
      <c r="E64" s="15">
        <v>2840</v>
      </c>
      <c r="F64" s="15">
        <v>724.73</v>
      </c>
      <c r="G64" s="15">
        <f t="shared" si="7"/>
        <v>969.28</v>
      </c>
      <c r="H64" s="15">
        <f t="shared" si="8"/>
        <v>710.52</v>
      </c>
      <c r="I64" s="15">
        <v>28391</v>
      </c>
      <c r="J64" s="15">
        <v>3551.95</v>
      </c>
      <c r="K64" s="15">
        <f t="shared" si="9"/>
        <v>10</v>
      </c>
      <c r="L64" s="15">
        <f t="shared" si="9"/>
        <v>20.399999999999999</v>
      </c>
    </row>
    <row r="65" spans="1:12" s="14" customFormat="1" x14ac:dyDescent="0.25">
      <c r="A65" s="51" t="s">
        <v>32</v>
      </c>
      <c r="B65" s="52"/>
      <c r="C65" s="15">
        <f>SUM(C59:C64)</f>
        <v>2315</v>
      </c>
      <c r="D65" s="15">
        <f>SUM(D59:D64)</f>
        <v>4713.72</v>
      </c>
      <c r="E65" s="15">
        <f>SUM(E59:E64)</f>
        <v>209820</v>
      </c>
      <c r="F65" s="15">
        <f>SUM(F59:F64)</f>
        <v>86583.08</v>
      </c>
      <c r="G65" s="15">
        <f t="shared" si="7"/>
        <v>9063.5</v>
      </c>
      <c r="H65" s="15">
        <f t="shared" si="8"/>
        <v>1836.83</v>
      </c>
      <c r="I65" s="15">
        <f>SUM(I59:I64)</f>
        <v>604929</v>
      </c>
      <c r="J65" s="15">
        <f>SUM(J59:J64)</f>
        <v>164374.11000000002</v>
      </c>
      <c r="K65" s="15">
        <f>SUM(K59:K64)</f>
        <v>172.95</v>
      </c>
      <c r="L65" s="15">
        <f>ROUND((E65/I65)*100,2)</f>
        <v>34.69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1272239</v>
      </c>
      <c r="D68" s="15">
        <f>SUM(D27+D29+D33+D36+D58+D65+D67)</f>
        <v>1539551.2899999998</v>
      </c>
      <c r="E68" s="15">
        <f>SUM(E27+E29+E33+E36+E58+E65+E67)</f>
        <v>1595830</v>
      </c>
      <c r="F68" s="15">
        <f>SUM(F27+F29+F33+F36+F58+F65+F67)</f>
        <v>1711685.8199999998</v>
      </c>
      <c r="G68" s="15">
        <f t="shared" si="7"/>
        <v>125.43</v>
      </c>
      <c r="H68" s="15">
        <f t="shared" si="8"/>
        <v>111.18</v>
      </c>
      <c r="I68" s="15">
        <f>SUM(I27+I29+I33+I36+I58+I65+I67)</f>
        <v>3484492</v>
      </c>
      <c r="J68" s="15">
        <f>SUM(J27+J29+J33+J36+J58+J65+J67)</f>
        <v>4468099.9600000009</v>
      </c>
      <c r="K68" s="15" t="e">
        <f>SUM(K27+K29+K33+K36+K58+K65+K67)</f>
        <v>#DIV/0!</v>
      </c>
      <c r="L68" s="15">
        <f>ROUND((E68/I68)*100,2)</f>
        <v>45.8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10" sqref="A10:XFD70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105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x14ac:dyDescent="0.25">
      <c r="A7" s="54" t="s">
        <v>91</v>
      </c>
      <c r="B7" s="56" t="s">
        <v>7</v>
      </c>
      <c r="C7" s="56" t="str">
        <f>ACP!C7</f>
        <v>Target 2019 - 20</v>
      </c>
      <c r="D7" s="57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57"/>
      <c r="D8" s="57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1833</v>
      </c>
      <c r="D10" s="15">
        <v>6544.99</v>
      </c>
      <c r="E10" s="15">
        <v>250</v>
      </c>
      <c r="F10" s="15">
        <v>626.9</v>
      </c>
      <c r="G10" s="15">
        <f t="shared" ref="G10:G41" si="0">ROUND((E10/C10)*100,2)</f>
        <v>13.64</v>
      </c>
      <c r="H10" s="16">
        <f t="shared" ref="H10:H41" si="1">ROUND((F10/D10)*100,2)</f>
        <v>9.58</v>
      </c>
      <c r="I10" s="15">
        <v>892</v>
      </c>
      <c r="J10" s="15">
        <v>4800.47</v>
      </c>
      <c r="K10" s="15">
        <f t="shared" ref="K10:K26" si="2">ROUND((E10/I10)*100,2)</f>
        <v>28.03</v>
      </c>
      <c r="L10" s="15">
        <f t="shared" ref="L10:L26" si="3">ROUND((F10/J10)*100,2)</f>
        <v>13.06</v>
      </c>
    </row>
    <row r="11" spans="1:12" s="14" customFormat="1" x14ac:dyDescent="0.25">
      <c r="A11" s="15">
        <v>2</v>
      </c>
      <c r="B11" s="15" t="s">
        <v>16</v>
      </c>
      <c r="C11" s="15">
        <v>1032</v>
      </c>
      <c r="D11" s="15">
        <v>3995.42</v>
      </c>
      <c r="E11" s="15">
        <v>5</v>
      </c>
      <c r="F11" s="15">
        <v>1.95</v>
      </c>
      <c r="G11" s="15">
        <f t="shared" si="0"/>
        <v>0.48</v>
      </c>
      <c r="H11" s="16">
        <f t="shared" si="1"/>
        <v>0.05</v>
      </c>
      <c r="I11" s="15">
        <v>301</v>
      </c>
      <c r="J11" s="15">
        <v>1469.55</v>
      </c>
      <c r="K11" s="15">
        <f t="shared" si="2"/>
        <v>1.66</v>
      </c>
      <c r="L11" s="15">
        <f t="shared" si="3"/>
        <v>0.13</v>
      </c>
    </row>
    <row r="12" spans="1:12" s="14" customFormat="1" x14ac:dyDescent="0.25">
      <c r="A12" s="15">
        <v>3</v>
      </c>
      <c r="B12" s="15" t="s">
        <v>17</v>
      </c>
      <c r="C12" s="15">
        <v>253711</v>
      </c>
      <c r="D12" s="15">
        <v>617511.78</v>
      </c>
      <c r="E12" s="15">
        <v>37007</v>
      </c>
      <c r="F12" s="15">
        <v>104350.12</v>
      </c>
      <c r="G12" s="15">
        <f t="shared" si="0"/>
        <v>14.59</v>
      </c>
      <c r="H12" s="15">
        <f t="shared" si="1"/>
        <v>16.899999999999999</v>
      </c>
      <c r="I12" s="15">
        <v>82698</v>
      </c>
      <c r="J12" s="15">
        <v>748811.58</v>
      </c>
      <c r="K12" s="15">
        <f t="shared" si="2"/>
        <v>44.75</v>
      </c>
      <c r="L12" s="15">
        <f t="shared" si="3"/>
        <v>13.94</v>
      </c>
    </row>
    <row r="13" spans="1:12" s="14" customFormat="1" x14ac:dyDescent="0.25">
      <c r="A13" s="15">
        <v>4</v>
      </c>
      <c r="B13" s="15" t="s">
        <v>18</v>
      </c>
      <c r="C13" s="15">
        <v>42953</v>
      </c>
      <c r="D13" s="15">
        <v>114331.7</v>
      </c>
      <c r="E13" s="15">
        <v>28863</v>
      </c>
      <c r="F13" s="15">
        <v>98262.94</v>
      </c>
      <c r="G13" s="15">
        <f t="shared" si="0"/>
        <v>67.2</v>
      </c>
      <c r="H13" s="15">
        <f t="shared" si="1"/>
        <v>85.95</v>
      </c>
      <c r="I13" s="15">
        <v>58842</v>
      </c>
      <c r="J13" s="15">
        <v>167184.44</v>
      </c>
      <c r="K13" s="15">
        <f t="shared" si="2"/>
        <v>49.05</v>
      </c>
      <c r="L13" s="15">
        <f t="shared" si="3"/>
        <v>58.78</v>
      </c>
    </row>
    <row r="14" spans="1:12" s="14" customFormat="1" x14ac:dyDescent="0.25">
      <c r="A14" s="15">
        <v>5</v>
      </c>
      <c r="B14" s="15" t="s">
        <v>19</v>
      </c>
      <c r="C14" s="15">
        <v>4008</v>
      </c>
      <c r="D14" s="15">
        <v>12848.42</v>
      </c>
      <c r="E14" s="15">
        <v>538</v>
      </c>
      <c r="F14" s="15">
        <v>1568</v>
      </c>
      <c r="G14" s="15">
        <f t="shared" si="0"/>
        <v>13.42</v>
      </c>
      <c r="H14" s="15">
        <f t="shared" si="1"/>
        <v>12.2</v>
      </c>
      <c r="I14" s="15">
        <v>849</v>
      </c>
      <c r="J14" s="15">
        <v>3507</v>
      </c>
      <c r="K14" s="15">
        <f t="shared" si="2"/>
        <v>63.37</v>
      </c>
      <c r="L14" s="15">
        <f t="shared" si="3"/>
        <v>44.71</v>
      </c>
    </row>
    <row r="15" spans="1:12" s="14" customFormat="1" x14ac:dyDescent="0.25">
      <c r="A15" s="15">
        <v>6</v>
      </c>
      <c r="B15" s="15" t="s">
        <v>20</v>
      </c>
      <c r="C15" s="15">
        <v>7265</v>
      </c>
      <c r="D15" s="15">
        <v>29489.8</v>
      </c>
      <c r="E15" s="15">
        <v>1086</v>
      </c>
      <c r="F15" s="15">
        <v>3426.69</v>
      </c>
      <c r="G15" s="15">
        <f t="shared" si="0"/>
        <v>14.95</v>
      </c>
      <c r="H15" s="15">
        <f t="shared" si="1"/>
        <v>11.62</v>
      </c>
      <c r="I15" s="15">
        <v>4029</v>
      </c>
      <c r="J15" s="15">
        <v>18100.189999999999</v>
      </c>
      <c r="K15" s="15">
        <f t="shared" si="2"/>
        <v>26.95</v>
      </c>
      <c r="L15" s="15">
        <f t="shared" si="3"/>
        <v>18.93</v>
      </c>
    </row>
    <row r="16" spans="1:12" s="14" customFormat="1" x14ac:dyDescent="0.25">
      <c r="A16" s="15">
        <v>7</v>
      </c>
      <c r="B16" s="15" t="s">
        <v>21</v>
      </c>
      <c r="C16" s="15">
        <v>30300</v>
      </c>
      <c r="D16" s="15">
        <v>73055.070000000007</v>
      </c>
      <c r="E16" s="15">
        <v>13078</v>
      </c>
      <c r="F16" s="15">
        <v>30321.22</v>
      </c>
      <c r="G16" s="15">
        <f t="shared" si="0"/>
        <v>43.16</v>
      </c>
      <c r="H16" s="15">
        <f t="shared" si="1"/>
        <v>41.5</v>
      </c>
      <c r="I16" s="15">
        <v>24370</v>
      </c>
      <c r="J16" s="15">
        <v>86727.97</v>
      </c>
      <c r="K16" s="15">
        <f t="shared" si="2"/>
        <v>53.66</v>
      </c>
      <c r="L16" s="15">
        <f t="shared" si="3"/>
        <v>34.96</v>
      </c>
    </row>
    <row r="17" spans="1:12" s="14" customFormat="1" x14ac:dyDescent="0.25">
      <c r="A17" s="15">
        <v>8</v>
      </c>
      <c r="B17" s="15" t="s">
        <v>22</v>
      </c>
      <c r="C17" s="15">
        <v>11453</v>
      </c>
      <c r="D17" s="15">
        <v>27765.86</v>
      </c>
      <c r="E17" s="15">
        <v>2624</v>
      </c>
      <c r="F17" s="15">
        <v>5319.01</v>
      </c>
      <c r="G17" s="15">
        <f t="shared" si="0"/>
        <v>22.91</v>
      </c>
      <c r="H17" s="15">
        <f t="shared" si="1"/>
        <v>19.16</v>
      </c>
      <c r="I17" s="15">
        <v>9928</v>
      </c>
      <c r="J17" s="15">
        <v>68043.45</v>
      </c>
      <c r="K17" s="15">
        <f t="shared" si="2"/>
        <v>26.43</v>
      </c>
      <c r="L17" s="15">
        <f t="shared" si="3"/>
        <v>7.82</v>
      </c>
    </row>
    <row r="18" spans="1:12" s="14" customFormat="1" x14ac:dyDescent="0.25">
      <c r="A18" s="15">
        <v>9</v>
      </c>
      <c r="B18" s="15" t="s">
        <v>23</v>
      </c>
      <c r="C18" s="15">
        <v>3506</v>
      </c>
      <c r="D18" s="15">
        <v>10208.719999999999</v>
      </c>
      <c r="E18" s="15">
        <v>1110</v>
      </c>
      <c r="F18" s="15">
        <v>2817.5</v>
      </c>
      <c r="G18" s="15">
        <f t="shared" si="0"/>
        <v>31.66</v>
      </c>
      <c r="H18" s="15">
        <f t="shared" si="1"/>
        <v>27.6</v>
      </c>
      <c r="I18" s="15">
        <v>1744</v>
      </c>
      <c r="J18" s="15">
        <v>10130.31</v>
      </c>
      <c r="K18" s="15">
        <f t="shared" si="2"/>
        <v>63.65</v>
      </c>
      <c r="L18" s="15">
        <f t="shared" si="3"/>
        <v>27.81</v>
      </c>
    </row>
    <row r="19" spans="1:12" s="14" customFormat="1" x14ac:dyDescent="0.25">
      <c r="A19" s="15">
        <v>10</v>
      </c>
      <c r="B19" s="15" t="s">
        <v>24</v>
      </c>
      <c r="C19" s="15">
        <v>6448</v>
      </c>
      <c r="D19" s="15">
        <v>11965.77</v>
      </c>
      <c r="E19" s="15">
        <v>443</v>
      </c>
      <c r="F19" s="15">
        <v>5648.04</v>
      </c>
      <c r="G19" s="15">
        <f t="shared" si="0"/>
        <v>6.87</v>
      </c>
      <c r="H19" s="15">
        <f t="shared" si="1"/>
        <v>47.2</v>
      </c>
      <c r="I19" s="15">
        <v>1741</v>
      </c>
      <c r="J19" s="15">
        <v>13316</v>
      </c>
      <c r="K19" s="15">
        <f t="shared" si="2"/>
        <v>25.45</v>
      </c>
      <c r="L19" s="15">
        <f t="shared" si="3"/>
        <v>42.42</v>
      </c>
    </row>
    <row r="20" spans="1:12" s="14" customFormat="1" x14ac:dyDescent="0.25">
      <c r="A20" s="15">
        <v>11</v>
      </c>
      <c r="B20" s="15" t="s">
        <v>25</v>
      </c>
      <c r="C20" s="15">
        <v>17405</v>
      </c>
      <c r="D20" s="15">
        <v>42767.33</v>
      </c>
      <c r="E20" s="15">
        <v>1097</v>
      </c>
      <c r="F20" s="15">
        <v>28276.27</v>
      </c>
      <c r="G20" s="15">
        <f t="shared" si="0"/>
        <v>6.3</v>
      </c>
      <c r="H20" s="15">
        <f t="shared" si="1"/>
        <v>66.12</v>
      </c>
      <c r="I20" s="15">
        <v>3567</v>
      </c>
      <c r="J20" s="15">
        <v>48497.4</v>
      </c>
      <c r="K20" s="15">
        <f t="shared" si="2"/>
        <v>30.75</v>
      </c>
      <c r="L20" s="15">
        <f t="shared" si="3"/>
        <v>58.3</v>
      </c>
    </row>
    <row r="21" spans="1:12" s="14" customFormat="1" x14ac:dyDescent="0.25">
      <c r="A21" s="15">
        <v>12</v>
      </c>
      <c r="B21" s="15" t="s">
        <v>26</v>
      </c>
      <c r="C21" s="15">
        <v>523</v>
      </c>
      <c r="D21" s="15">
        <v>2071.5300000000002</v>
      </c>
      <c r="E21" s="15">
        <v>10</v>
      </c>
      <c r="F21" s="15">
        <v>799.08</v>
      </c>
      <c r="G21" s="15">
        <f t="shared" si="0"/>
        <v>1.91</v>
      </c>
      <c r="H21" s="15">
        <f t="shared" si="1"/>
        <v>38.57</v>
      </c>
      <c r="I21" s="15">
        <v>10</v>
      </c>
      <c r="J21" s="15">
        <v>799.07</v>
      </c>
      <c r="K21" s="15">
        <f t="shared" si="2"/>
        <v>100</v>
      </c>
      <c r="L21" s="15">
        <f t="shared" si="3"/>
        <v>100</v>
      </c>
    </row>
    <row r="22" spans="1:12" s="14" customFormat="1" x14ac:dyDescent="0.25">
      <c r="A22" s="15">
        <v>13</v>
      </c>
      <c r="B22" s="15" t="s">
        <v>27</v>
      </c>
      <c r="C22" s="15">
        <v>4225</v>
      </c>
      <c r="D22" s="15">
        <v>31400.59</v>
      </c>
      <c r="E22" s="15">
        <v>121</v>
      </c>
      <c r="F22" s="15">
        <v>584.41</v>
      </c>
      <c r="G22" s="15">
        <f t="shared" si="0"/>
        <v>2.86</v>
      </c>
      <c r="H22" s="15">
        <f t="shared" si="1"/>
        <v>1.86</v>
      </c>
      <c r="I22" s="15">
        <v>1419</v>
      </c>
      <c r="J22" s="15">
        <v>83233.11</v>
      </c>
      <c r="K22" s="15">
        <f t="shared" si="2"/>
        <v>8.5299999999999994</v>
      </c>
      <c r="L22" s="15">
        <f t="shared" si="3"/>
        <v>0.7</v>
      </c>
    </row>
    <row r="23" spans="1:12" s="14" customFormat="1" x14ac:dyDescent="0.25">
      <c r="A23" s="15">
        <v>14</v>
      </c>
      <c r="B23" s="15" t="s">
        <v>28</v>
      </c>
      <c r="C23" s="15">
        <v>9720</v>
      </c>
      <c r="D23" s="15">
        <v>38666.78</v>
      </c>
      <c r="E23" s="15">
        <v>558</v>
      </c>
      <c r="F23" s="15">
        <v>2676.11</v>
      </c>
      <c r="G23" s="15">
        <f t="shared" si="0"/>
        <v>5.74</v>
      </c>
      <c r="H23" s="15">
        <f t="shared" si="1"/>
        <v>6.92</v>
      </c>
      <c r="I23" s="15">
        <v>2431</v>
      </c>
      <c r="J23" s="15">
        <v>16390.68</v>
      </c>
      <c r="K23" s="15">
        <f t="shared" si="2"/>
        <v>22.95</v>
      </c>
      <c r="L23" s="15">
        <f t="shared" si="3"/>
        <v>16.329999999999998</v>
      </c>
    </row>
    <row r="24" spans="1:12" s="14" customFormat="1" x14ac:dyDescent="0.25">
      <c r="A24" s="15">
        <v>15</v>
      </c>
      <c r="B24" s="15" t="s">
        <v>29</v>
      </c>
      <c r="C24" s="15">
        <v>31269</v>
      </c>
      <c r="D24" s="15">
        <v>94981.84</v>
      </c>
      <c r="E24" s="15">
        <v>3025</v>
      </c>
      <c r="F24" s="15">
        <v>11502.53</v>
      </c>
      <c r="G24" s="15">
        <f t="shared" si="0"/>
        <v>9.67</v>
      </c>
      <c r="H24" s="15">
        <f t="shared" si="1"/>
        <v>12.11</v>
      </c>
      <c r="I24" s="15">
        <v>29316</v>
      </c>
      <c r="J24" s="15">
        <v>146694.28</v>
      </c>
      <c r="K24" s="15">
        <f t="shared" si="2"/>
        <v>10.32</v>
      </c>
      <c r="L24" s="15">
        <f t="shared" si="3"/>
        <v>7.84</v>
      </c>
    </row>
    <row r="25" spans="1:12" s="14" customFormat="1" x14ac:dyDescent="0.25">
      <c r="A25" s="15">
        <v>16</v>
      </c>
      <c r="B25" s="15" t="s">
        <v>30</v>
      </c>
      <c r="C25" s="15">
        <v>847</v>
      </c>
      <c r="D25" s="15">
        <v>2838.46</v>
      </c>
      <c r="E25" s="15">
        <v>117</v>
      </c>
      <c r="F25" s="15">
        <v>430</v>
      </c>
      <c r="G25" s="15">
        <f t="shared" si="0"/>
        <v>13.81</v>
      </c>
      <c r="H25" s="15">
        <f t="shared" si="1"/>
        <v>15.15</v>
      </c>
      <c r="I25" s="15">
        <v>165</v>
      </c>
      <c r="J25" s="15">
        <v>556.86</v>
      </c>
      <c r="K25" s="15">
        <f t="shared" si="2"/>
        <v>70.91</v>
      </c>
      <c r="L25" s="15">
        <f t="shared" si="3"/>
        <v>77.22</v>
      </c>
    </row>
    <row r="26" spans="1:12" s="14" customFormat="1" x14ac:dyDescent="0.25">
      <c r="A26" s="15">
        <v>17</v>
      </c>
      <c r="B26" s="15" t="s">
        <v>31</v>
      </c>
      <c r="C26" s="15">
        <v>8301</v>
      </c>
      <c r="D26" s="15">
        <v>23147.200000000001</v>
      </c>
      <c r="E26" s="15">
        <v>2126</v>
      </c>
      <c r="F26" s="15">
        <v>3051.87</v>
      </c>
      <c r="G26" s="15">
        <f t="shared" si="0"/>
        <v>25.61</v>
      </c>
      <c r="H26" s="15">
        <f t="shared" si="1"/>
        <v>13.18</v>
      </c>
      <c r="I26" s="15">
        <v>2045</v>
      </c>
      <c r="J26" s="15">
        <v>54977.32</v>
      </c>
      <c r="K26" s="15">
        <f t="shared" si="2"/>
        <v>103.96</v>
      </c>
      <c r="L26" s="15">
        <f t="shared" si="3"/>
        <v>5.55</v>
      </c>
    </row>
    <row r="27" spans="1:12" s="14" customFormat="1" x14ac:dyDescent="0.25">
      <c r="A27" s="51" t="s">
        <v>32</v>
      </c>
      <c r="B27" s="52"/>
      <c r="C27" s="15">
        <f>SUM(C10:C26)</f>
        <v>434799</v>
      </c>
      <c r="D27" s="15">
        <f>SUM(D10:D26)</f>
        <v>1143591.26</v>
      </c>
      <c r="E27" s="15">
        <f>SUM(E10:E26)</f>
        <v>92058</v>
      </c>
      <c r="F27" s="15">
        <f>SUM(F10:F26)</f>
        <v>299662.64</v>
      </c>
      <c r="G27" s="15">
        <f t="shared" si="0"/>
        <v>21.17</v>
      </c>
      <c r="H27" s="15">
        <f t="shared" si="1"/>
        <v>26.2</v>
      </c>
      <c r="I27" s="15">
        <f>SUM(I10:I26)</f>
        <v>224347</v>
      </c>
      <c r="J27" s="15">
        <f>SUM(J10:J26)</f>
        <v>1473239.6800000002</v>
      </c>
      <c r="K27" s="15">
        <f>SUM(K10:K26)</f>
        <v>730.42000000000007</v>
      </c>
      <c r="L27" s="15">
        <f>ROUND((E27/I27)*100,2)</f>
        <v>41.03</v>
      </c>
    </row>
    <row r="28" spans="1:12" s="14" customFormat="1" x14ac:dyDescent="0.25">
      <c r="A28" s="15">
        <v>18</v>
      </c>
      <c r="B28" s="15" t="s">
        <v>33</v>
      </c>
      <c r="C28" s="15">
        <v>174866</v>
      </c>
      <c r="D28" s="15">
        <v>416078.58</v>
      </c>
      <c r="E28" s="15">
        <v>26335</v>
      </c>
      <c r="F28" s="15">
        <v>318660.03000000003</v>
      </c>
      <c r="G28" s="15">
        <f t="shared" si="0"/>
        <v>15.06</v>
      </c>
      <c r="H28" s="15">
        <f t="shared" si="1"/>
        <v>76.59</v>
      </c>
      <c r="I28" s="15">
        <v>75816</v>
      </c>
      <c r="J28" s="15">
        <v>372059.4</v>
      </c>
      <c r="K28" s="15">
        <f>ROUND((E28/I28)*100,2)</f>
        <v>34.74</v>
      </c>
      <c r="L28" s="15">
        <f>ROUND((F28/J28)*100,2)</f>
        <v>85.65</v>
      </c>
    </row>
    <row r="29" spans="1:12" s="14" customFormat="1" x14ac:dyDescent="0.25">
      <c r="A29" s="51" t="s">
        <v>32</v>
      </c>
      <c r="B29" s="52"/>
      <c r="C29" s="15">
        <f>SUM(C28:C28)</f>
        <v>174866</v>
      </c>
      <c r="D29" s="15">
        <f>SUM(D28:D28)</f>
        <v>416078.58</v>
      </c>
      <c r="E29" s="15">
        <f>SUM(E28:E28)</f>
        <v>26335</v>
      </c>
      <c r="F29" s="15">
        <f>SUM(F28:F28)</f>
        <v>318660.03000000003</v>
      </c>
      <c r="G29" s="15">
        <f t="shared" si="0"/>
        <v>15.06</v>
      </c>
      <c r="H29" s="15">
        <f t="shared" si="1"/>
        <v>76.59</v>
      </c>
      <c r="I29" s="15">
        <f>SUM(I28:I28)</f>
        <v>75816</v>
      </c>
      <c r="J29" s="15">
        <f>SUM(J28:J28)</f>
        <v>372059.4</v>
      </c>
      <c r="K29" s="15">
        <f>SUM(K28:K28)</f>
        <v>34.74</v>
      </c>
      <c r="L29" s="15">
        <f>ROUND((E29/I29)*100,2)</f>
        <v>34.74</v>
      </c>
    </row>
    <row r="30" spans="1:12" s="14" customFormat="1" x14ac:dyDescent="0.25">
      <c r="A30" s="15">
        <v>19</v>
      </c>
      <c r="B30" s="15" t="s">
        <v>34</v>
      </c>
      <c r="C30" s="15">
        <v>214609</v>
      </c>
      <c r="D30" s="15">
        <v>358523.72</v>
      </c>
      <c r="E30" s="15">
        <v>18495</v>
      </c>
      <c r="F30" s="15">
        <v>130038</v>
      </c>
      <c r="G30" s="15">
        <f t="shared" si="0"/>
        <v>8.6199999999999992</v>
      </c>
      <c r="H30" s="15">
        <f t="shared" si="1"/>
        <v>36.270000000000003</v>
      </c>
      <c r="I30" s="15">
        <v>123028</v>
      </c>
      <c r="J30" s="15">
        <v>427279</v>
      </c>
      <c r="K30" s="15">
        <f t="shared" ref="K30:L32" si="4">ROUND((E30/I30)*100,2)</f>
        <v>15.03</v>
      </c>
      <c r="L30" s="15">
        <f t="shared" si="4"/>
        <v>30.43</v>
      </c>
    </row>
    <row r="31" spans="1:12" s="14" customFormat="1" x14ac:dyDescent="0.25">
      <c r="A31" s="15">
        <v>20</v>
      </c>
      <c r="B31" s="15" t="s">
        <v>35</v>
      </c>
      <c r="C31" s="15">
        <v>29546</v>
      </c>
      <c r="D31" s="15">
        <v>42934.28</v>
      </c>
      <c r="E31" s="15">
        <v>2575</v>
      </c>
      <c r="F31" s="15">
        <v>5705.13</v>
      </c>
      <c r="G31" s="15">
        <f t="shared" si="0"/>
        <v>8.7200000000000006</v>
      </c>
      <c r="H31" s="15">
        <f t="shared" si="1"/>
        <v>13.29</v>
      </c>
      <c r="I31" s="15">
        <v>59632</v>
      </c>
      <c r="J31" s="15">
        <v>57904.28</v>
      </c>
      <c r="K31" s="15">
        <f t="shared" si="4"/>
        <v>4.32</v>
      </c>
      <c r="L31" s="15">
        <f t="shared" si="4"/>
        <v>9.85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244155</v>
      </c>
      <c r="D33" s="15">
        <f>SUM(D30:D32)</f>
        <v>401458</v>
      </c>
      <c r="E33" s="15">
        <f>SUM(E30:E32)</f>
        <v>21070</v>
      </c>
      <c r="F33" s="15">
        <f>SUM(F30:F32)</f>
        <v>135743.13</v>
      </c>
      <c r="G33" s="15">
        <f t="shared" si="0"/>
        <v>8.6300000000000008</v>
      </c>
      <c r="H33" s="15">
        <f t="shared" si="1"/>
        <v>33.81</v>
      </c>
      <c r="I33" s="15">
        <f>SUM(I30:I32)</f>
        <v>182660</v>
      </c>
      <c r="J33" s="15">
        <f>SUM(J30:J32)</f>
        <v>485183.28</v>
      </c>
      <c r="K33" s="15" t="e">
        <f>SUM(K30:K32)</f>
        <v>#DIV/0!</v>
      </c>
      <c r="L33" s="15">
        <f>ROUND((E33/I33)*100,2)</f>
        <v>11.54</v>
      </c>
    </row>
    <row r="34" spans="1:12" s="14" customFormat="1" x14ac:dyDescent="0.25">
      <c r="A34" s="15">
        <v>22</v>
      </c>
      <c r="B34" s="15" t="s">
        <v>37</v>
      </c>
      <c r="C34" s="15">
        <v>41281</v>
      </c>
      <c r="D34" s="15">
        <v>91926.69</v>
      </c>
      <c r="E34" s="15">
        <v>2658</v>
      </c>
      <c r="F34" s="15">
        <v>3783.5</v>
      </c>
      <c r="G34" s="15">
        <f t="shared" si="0"/>
        <v>6.44</v>
      </c>
      <c r="H34" s="15">
        <f t="shared" si="1"/>
        <v>4.12</v>
      </c>
      <c r="I34" s="15">
        <v>31314</v>
      </c>
      <c r="J34" s="15">
        <v>39668.67</v>
      </c>
      <c r="K34" s="15">
        <f>ROUND((E34/I34)*100,2)</f>
        <v>8.49</v>
      </c>
      <c r="L34" s="15">
        <f>ROUND((F34/J34)*100,2)</f>
        <v>9.5399999999999991</v>
      </c>
    </row>
    <row r="35" spans="1:12" s="14" customFormat="1" x14ac:dyDescent="0.25">
      <c r="A35" s="15">
        <v>23</v>
      </c>
      <c r="B35" s="15" t="s">
        <v>38</v>
      </c>
      <c r="C35" s="15">
        <v>38084</v>
      </c>
      <c r="D35" s="15">
        <v>82003.320000000007</v>
      </c>
      <c r="E35" s="15">
        <v>866</v>
      </c>
      <c r="F35" s="15">
        <v>918.13</v>
      </c>
      <c r="G35" s="15">
        <f t="shared" si="0"/>
        <v>2.27</v>
      </c>
      <c r="H35" s="15">
        <f t="shared" si="1"/>
        <v>1.1200000000000001</v>
      </c>
      <c r="I35" s="15">
        <v>7983</v>
      </c>
      <c r="J35" s="15">
        <v>6806.33</v>
      </c>
      <c r="K35" s="15">
        <f>ROUND((E35/I35)*100,2)</f>
        <v>10.85</v>
      </c>
      <c r="L35" s="15">
        <f>ROUND((F35/J35)*100,2)</f>
        <v>13.49</v>
      </c>
    </row>
    <row r="36" spans="1:12" s="14" customFormat="1" x14ac:dyDescent="0.25">
      <c r="A36" s="51" t="s">
        <v>32</v>
      </c>
      <c r="B36" s="52"/>
      <c r="C36" s="15">
        <f>SUM(C34:C35)</f>
        <v>79365</v>
      </c>
      <c r="D36" s="15">
        <f>SUM(D34:D35)</f>
        <v>173930.01</v>
      </c>
      <c r="E36" s="15">
        <f>SUM(E34:E35)</f>
        <v>3524</v>
      </c>
      <c r="F36" s="15">
        <f>SUM(F34:F35)</f>
        <v>4701.63</v>
      </c>
      <c r="G36" s="15">
        <f t="shared" si="0"/>
        <v>4.4400000000000004</v>
      </c>
      <c r="H36" s="15">
        <f t="shared" si="1"/>
        <v>2.7</v>
      </c>
      <c r="I36" s="15">
        <f>SUM(I34:I35)</f>
        <v>39297</v>
      </c>
      <c r="J36" s="15">
        <f>SUM(J34:J35)</f>
        <v>46475</v>
      </c>
      <c r="K36" s="15">
        <f>SUM(K34:K35)</f>
        <v>19.34</v>
      </c>
      <c r="L36" s="15">
        <f>ROUND((E36/I36)*100,2)</f>
        <v>8.9700000000000006</v>
      </c>
    </row>
    <row r="37" spans="1:12" s="14" customFormat="1" x14ac:dyDescent="0.25">
      <c r="A37" s="15">
        <v>24</v>
      </c>
      <c r="B37" s="15" t="s">
        <v>39</v>
      </c>
      <c r="C37" s="15">
        <v>20830</v>
      </c>
      <c r="D37" s="15">
        <v>86596.73</v>
      </c>
      <c r="E37" s="15">
        <v>462</v>
      </c>
      <c r="F37" s="15">
        <v>4494.79</v>
      </c>
      <c r="G37" s="15">
        <f t="shared" si="0"/>
        <v>2.2200000000000002</v>
      </c>
      <c r="H37" s="15">
        <f t="shared" si="1"/>
        <v>5.19</v>
      </c>
      <c r="I37" s="15">
        <v>23506</v>
      </c>
      <c r="J37" s="15">
        <v>97187.39</v>
      </c>
      <c r="K37" s="15">
        <f t="shared" ref="K37:K57" si="5">ROUND((E37/I37)*100,2)</f>
        <v>1.97</v>
      </c>
      <c r="L37" s="15">
        <f t="shared" ref="L37:L57" si="6">ROUND((F37/J37)*100,2)</f>
        <v>4.62</v>
      </c>
    </row>
    <row r="38" spans="1:12" s="14" customFormat="1" x14ac:dyDescent="0.25">
      <c r="A38" s="15">
        <v>25</v>
      </c>
      <c r="B38" s="15" t="s">
        <v>40</v>
      </c>
      <c r="C38" s="15">
        <v>0</v>
      </c>
      <c r="D38" s="15">
        <v>0</v>
      </c>
      <c r="E38" s="15">
        <v>0</v>
      </c>
      <c r="F38" s="15">
        <v>0</v>
      </c>
      <c r="G38" s="15" t="e">
        <f t="shared" si="0"/>
        <v>#DIV/0!</v>
      </c>
      <c r="H38" s="15" t="e">
        <f t="shared" si="1"/>
        <v>#DIV/0!</v>
      </c>
      <c r="I38" s="15">
        <v>38</v>
      </c>
      <c r="J38" s="15">
        <v>688.49</v>
      </c>
      <c r="K38" s="15">
        <f t="shared" si="5"/>
        <v>0</v>
      </c>
      <c r="L38" s="15">
        <f t="shared" si="6"/>
        <v>0</v>
      </c>
    </row>
    <row r="39" spans="1:12" s="14" customFormat="1" x14ac:dyDescent="0.25">
      <c r="A39" s="15">
        <v>26</v>
      </c>
      <c r="B39" s="15" t="s">
        <v>41</v>
      </c>
      <c r="C39" s="15">
        <v>920</v>
      </c>
      <c r="D39" s="15">
        <v>1200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78</v>
      </c>
      <c r="J39" s="15">
        <v>4545.43</v>
      </c>
      <c r="K39" s="15">
        <f t="shared" si="5"/>
        <v>0</v>
      </c>
      <c r="L39" s="15">
        <f t="shared" si="6"/>
        <v>0</v>
      </c>
    </row>
    <row r="40" spans="1:12" s="14" customFormat="1" x14ac:dyDescent="0.25">
      <c r="A40" s="15">
        <v>27</v>
      </c>
      <c r="B40" s="15" t="s">
        <v>42</v>
      </c>
      <c r="C40" s="15">
        <v>2914</v>
      </c>
      <c r="D40" s="15">
        <v>18102.12</v>
      </c>
      <c r="E40" s="15">
        <v>11398</v>
      </c>
      <c r="F40" s="15">
        <v>4327</v>
      </c>
      <c r="G40" s="15">
        <f t="shared" si="0"/>
        <v>391.15</v>
      </c>
      <c r="H40" s="15">
        <f t="shared" si="1"/>
        <v>23.9</v>
      </c>
      <c r="I40" s="15">
        <v>22414</v>
      </c>
      <c r="J40" s="15">
        <v>8175</v>
      </c>
      <c r="K40" s="15">
        <f t="shared" si="5"/>
        <v>50.85</v>
      </c>
      <c r="L40" s="15">
        <f t="shared" si="6"/>
        <v>52.93</v>
      </c>
    </row>
    <row r="41" spans="1:12" s="14" customFormat="1" x14ac:dyDescent="0.25">
      <c r="A41" s="15">
        <v>28</v>
      </c>
      <c r="B41" s="15" t="s">
        <v>43</v>
      </c>
      <c r="C41" s="15">
        <v>574</v>
      </c>
      <c r="D41" s="15">
        <v>791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3701</v>
      </c>
      <c r="D42" s="15">
        <v>8670.18</v>
      </c>
      <c r="E42" s="15">
        <v>228</v>
      </c>
      <c r="F42" s="15">
        <v>16802.23</v>
      </c>
      <c r="G42" s="15">
        <f t="shared" ref="G42:G68" si="7">ROUND((E42/C42)*100,2)</f>
        <v>6.16</v>
      </c>
      <c r="H42" s="15">
        <f t="shared" ref="H42:H68" si="8">ROUND((F42/D42)*100,2)</f>
        <v>193.79</v>
      </c>
      <c r="I42" s="15">
        <v>910</v>
      </c>
      <c r="J42" s="15">
        <v>10381.19</v>
      </c>
      <c r="K42" s="15">
        <f t="shared" si="5"/>
        <v>25.05</v>
      </c>
      <c r="L42" s="15">
        <f t="shared" si="6"/>
        <v>161.85</v>
      </c>
    </row>
    <row r="43" spans="1:12" s="14" customFormat="1" x14ac:dyDescent="0.25">
      <c r="A43" s="15">
        <v>30</v>
      </c>
      <c r="B43" s="15" t="s">
        <v>45</v>
      </c>
      <c r="C43" s="15">
        <v>49966</v>
      </c>
      <c r="D43" s="15">
        <v>137990.75</v>
      </c>
      <c r="E43" s="15">
        <v>42358</v>
      </c>
      <c r="F43" s="15">
        <v>151248.56</v>
      </c>
      <c r="G43" s="15">
        <f t="shared" si="7"/>
        <v>84.77</v>
      </c>
      <c r="H43" s="15">
        <f t="shared" si="8"/>
        <v>109.61</v>
      </c>
      <c r="I43" s="15">
        <v>179090</v>
      </c>
      <c r="J43" s="15">
        <v>336655.56</v>
      </c>
      <c r="K43" s="15">
        <f t="shared" si="5"/>
        <v>23.65</v>
      </c>
      <c r="L43" s="15">
        <f t="shared" si="6"/>
        <v>44.93</v>
      </c>
    </row>
    <row r="44" spans="1:12" s="14" customFormat="1" x14ac:dyDescent="0.25">
      <c r="A44" s="15">
        <v>31</v>
      </c>
      <c r="B44" s="15" t="s">
        <v>46</v>
      </c>
      <c r="C44" s="15">
        <v>39165</v>
      </c>
      <c r="D44" s="15">
        <v>92470.9</v>
      </c>
      <c r="E44" s="15">
        <v>63831</v>
      </c>
      <c r="F44" s="15">
        <v>106230.44</v>
      </c>
      <c r="G44" s="15">
        <f t="shared" si="7"/>
        <v>162.97999999999999</v>
      </c>
      <c r="H44" s="15">
        <f t="shared" si="8"/>
        <v>114.88</v>
      </c>
      <c r="I44" s="15">
        <v>139713</v>
      </c>
      <c r="J44" s="15">
        <v>249716.82</v>
      </c>
      <c r="K44" s="15">
        <f t="shared" si="5"/>
        <v>45.69</v>
      </c>
      <c r="L44" s="15">
        <f t="shared" si="6"/>
        <v>42.54</v>
      </c>
    </row>
    <row r="45" spans="1:12" s="14" customFormat="1" x14ac:dyDescent="0.25">
      <c r="A45" s="15">
        <v>32</v>
      </c>
      <c r="B45" s="15" t="s">
        <v>47</v>
      </c>
      <c r="C45" s="15">
        <v>11542</v>
      </c>
      <c r="D45" s="15">
        <v>25312.68</v>
      </c>
      <c r="E45" s="15">
        <v>2062</v>
      </c>
      <c r="F45" s="15">
        <v>11123.97</v>
      </c>
      <c r="G45" s="15">
        <f t="shared" si="7"/>
        <v>17.87</v>
      </c>
      <c r="H45" s="15">
        <f t="shared" si="8"/>
        <v>43.95</v>
      </c>
      <c r="I45" s="15">
        <v>9416</v>
      </c>
      <c r="J45" s="15">
        <v>43471.41</v>
      </c>
      <c r="K45" s="15">
        <f t="shared" si="5"/>
        <v>21.9</v>
      </c>
      <c r="L45" s="15">
        <f t="shared" si="6"/>
        <v>25.59</v>
      </c>
    </row>
    <row r="46" spans="1:12" s="14" customFormat="1" x14ac:dyDescent="0.25">
      <c r="A46" s="15">
        <v>33</v>
      </c>
      <c r="B46" s="15" t="s">
        <v>48</v>
      </c>
      <c r="C46" s="15">
        <v>874</v>
      </c>
      <c r="D46" s="15">
        <v>1500.61</v>
      </c>
      <c r="E46" s="15">
        <v>17659</v>
      </c>
      <c r="F46" s="15">
        <v>9795.7900000000009</v>
      </c>
      <c r="G46" s="15">
        <f t="shared" si="7"/>
        <v>2020.48</v>
      </c>
      <c r="H46" s="15">
        <f t="shared" si="8"/>
        <v>652.79</v>
      </c>
      <c r="I46" s="15">
        <v>51776</v>
      </c>
      <c r="J46" s="15">
        <v>16446.91</v>
      </c>
      <c r="K46" s="15">
        <f t="shared" si="5"/>
        <v>34.11</v>
      </c>
      <c r="L46" s="15">
        <f t="shared" si="6"/>
        <v>59.56</v>
      </c>
    </row>
    <row r="47" spans="1:12" s="14" customFormat="1" x14ac:dyDescent="0.25">
      <c r="A47" s="15">
        <v>34</v>
      </c>
      <c r="B47" s="15" t="s">
        <v>49</v>
      </c>
      <c r="C47" s="15">
        <v>2883</v>
      </c>
      <c r="D47" s="15">
        <v>8587.06</v>
      </c>
      <c r="E47" s="15">
        <v>14850</v>
      </c>
      <c r="F47" s="15">
        <v>25842.02</v>
      </c>
      <c r="G47" s="15">
        <f t="shared" si="7"/>
        <v>515.09</v>
      </c>
      <c r="H47" s="15">
        <f t="shared" si="8"/>
        <v>300.94</v>
      </c>
      <c r="I47" s="15">
        <v>24877</v>
      </c>
      <c r="J47" s="15">
        <v>35874.230000000003</v>
      </c>
      <c r="K47" s="15">
        <f t="shared" si="5"/>
        <v>59.69</v>
      </c>
      <c r="L47" s="15">
        <f t="shared" si="6"/>
        <v>72.040000000000006</v>
      </c>
    </row>
    <row r="48" spans="1:12" s="14" customFormat="1" x14ac:dyDescent="0.25">
      <c r="A48" s="15">
        <v>35</v>
      </c>
      <c r="B48" s="15" t="s">
        <v>50</v>
      </c>
      <c r="C48" s="15">
        <v>413</v>
      </c>
      <c r="D48" s="15">
        <v>495.11</v>
      </c>
      <c r="E48" s="15">
        <v>1</v>
      </c>
      <c r="F48" s="15">
        <v>5</v>
      </c>
      <c r="G48" s="15">
        <f t="shared" si="7"/>
        <v>0.24</v>
      </c>
      <c r="H48" s="15">
        <f t="shared" si="8"/>
        <v>1.01</v>
      </c>
      <c r="I48" s="15">
        <v>3</v>
      </c>
      <c r="J48" s="15">
        <v>1091.69</v>
      </c>
      <c r="K48" s="15">
        <f t="shared" si="5"/>
        <v>33.33</v>
      </c>
      <c r="L48" s="15">
        <f t="shared" si="6"/>
        <v>0.46</v>
      </c>
    </row>
    <row r="49" spans="1:12" s="14" customFormat="1" x14ac:dyDescent="0.25">
      <c r="A49" s="15">
        <v>36</v>
      </c>
      <c r="B49" s="15" t="s">
        <v>51</v>
      </c>
      <c r="C49" s="15">
        <v>0</v>
      </c>
      <c r="D49" s="15">
        <v>0</v>
      </c>
      <c r="E49" s="15">
        <v>104</v>
      </c>
      <c r="F49" s="15">
        <v>2864.4</v>
      </c>
      <c r="G49" s="15" t="e">
        <f t="shared" si="7"/>
        <v>#DIV/0!</v>
      </c>
      <c r="H49" s="15" t="e">
        <f t="shared" si="8"/>
        <v>#DIV/0!</v>
      </c>
      <c r="I49" s="15">
        <v>61</v>
      </c>
      <c r="J49" s="15">
        <v>4590.91</v>
      </c>
      <c r="K49" s="15">
        <f t="shared" si="5"/>
        <v>170.49</v>
      </c>
      <c r="L49" s="15">
        <f t="shared" si="6"/>
        <v>62.39</v>
      </c>
    </row>
    <row r="50" spans="1:12" s="14" customFormat="1" x14ac:dyDescent="0.25">
      <c r="A50" s="15">
        <v>37</v>
      </c>
      <c r="B50" s="15" t="s">
        <v>52</v>
      </c>
      <c r="C50" s="15">
        <v>401</v>
      </c>
      <c r="D50" s="15">
        <v>1603.29</v>
      </c>
      <c r="E50" s="15">
        <v>12</v>
      </c>
      <c r="F50" s="15">
        <v>431</v>
      </c>
      <c r="G50" s="15">
        <f t="shared" si="7"/>
        <v>2.99</v>
      </c>
      <c r="H50" s="15">
        <f t="shared" si="8"/>
        <v>26.88</v>
      </c>
      <c r="I50" s="15">
        <v>85</v>
      </c>
      <c r="J50" s="15">
        <v>4585</v>
      </c>
      <c r="K50" s="15">
        <f t="shared" si="5"/>
        <v>14.12</v>
      </c>
      <c r="L50" s="15">
        <f t="shared" si="6"/>
        <v>9.4</v>
      </c>
    </row>
    <row r="51" spans="1:12" s="14" customFormat="1" x14ac:dyDescent="0.25">
      <c r="A51" s="15">
        <v>38</v>
      </c>
      <c r="B51" s="15" t="s">
        <v>53</v>
      </c>
      <c r="C51" s="15">
        <v>9630</v>
      </c>
      <c r="D51" s="15">
        <v>63229.86</v>
      </c>
      <c r="E51" s="15">
        <v>6746</v>
      </c>
      <c r="F51" s="15">
        <v>44136.81</v>
      </c>
      <c r="G51" s="15">
        <f t="shared" si="7"/>
        <v>70.05</v>
      </c>
      <c r="H51" s="15">
        <f t="shared" si="8"/>
        <v>69.8</v>
      </c>
      <c r="I51" s="15">
        <v>51670</v>
      </c>
      <c r="J51" s="15">
        <v>350156.58</v>
      </c>
      <c r="K51" s="15">
        <f t="shared" si="5"/>
        <v>13.06</v>
      </c>
      <c r="L51" s="15">
        <f t="shared" si="6"/>
        <v>12.6</v>
      </c>
    </row>
    <row r="52" spans="1:12" s="14" customFormat="1" x14ac:dyDescent="0.25">
      <c r="A52" s="15">
        <v>39</v>
      </c>
      <c r="B52" s="15" t="s">
        <v>54</v>
      </c>
      <c r="C52" s="15">
        <v>245</v>
      </c>
      <c r="D52" s="15">
        <v>323.05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101</v>
      </c>
      <c r="J52" s="15">
        <v>1478</v>
      </c>
      <c r="K52" s="15">
        <f t="shared" si="5"/>
        <v>0</v>
      </c>
      <c r="L52" s="15">
        <f t="shared" si="6"/>
        <v>0</v>
      </c>
    </row>
    <row r="53" spans="1:12" s="14" customFormat="1" x14ac:dyDescent="0.25">
      <c r="A53" s="15">
        <v>40</v>
      </c>
      <c r="B53" s="15" t="s">
        <v>55</v>
      </c>
      <c r="C53" s="15">
        <v>4185</v>
      </c>
      <c r="D53" s="15">
        <v>7193.33</v>
      </c>
      <c r="E53" s="15">
        <v>10531</v>
      </c>
      <c r="F53" s="15">
        <v>6538.32</v>
      </c>
      <c r="G53" s="15">
        <f t="shared" si="7"/>
        <v>251.64</v>
      </c>
      <c r="H53" s="15">
        <f t="shared" si="8"/>
        <v>90.89</v>
      </c>
      <c r="I53" s="15">
        <v>38965</v>
      </c>
      <c r="J53" s="15">
        <v>16515.060000000001</v>
      </c>
      <c r="K53" s="15">
        <f t="shared" si="5"/>
        <v>27.03</v>
      </c>
      <c r="L53" s="15">
        <f t="shared" si="6"/>
        <v>39.590000000000003</v>
      </c>
    </row>
    <row r="54" spans="1:12" s="14" customFormat="1" x14ac:dyDescent="0.25">
      <c r="A54" s="15">
        <v>41</v>
      </c>
      <c r="B54" s="15" t="s">
        <v>56</v>
      </c>
      <c r="C54" s="15">
        <v>225</v>
      </c>
      <c r="D54" s="15">
        <v>739.45</v>
      </c>
      <c r="E54" s="15">
        <v>209</v>
      </c>
      <c r="F54" s="15">
        <v>764.74</v>
      </c>
      <c r="G54" s="15">
        <f t="shared" si="7"/>
        <v>92.89</v>
      </c>
      <c r="H54" s="15">
        <f t="shared" si="8"/>
        <v>103.42</v>
      </c>
      <c r="I54" s="15">
        <v>560</v>
      </c>
      <c r="J54" s="15">
        <v>5873.02</v>
      </c>
      <c r="K54" s="15">
        <f t="shared" si="5"/>
        <v>37.32</v>
      </c>
      <c r="L54" s="15">
        <f t="shared" si="6"/>
        <v>13.02</v>
      </c>
    </row>
    <row r="55" spans="1:12" s="14" customFormat="1" x14ac:dyDescent="0.25">
      <c r="A55" s="15">
        <v>42</v>
      </c>
      <c r="B55" s="15" t="s">
        <v>57</v>
      </c>
      <c r="C55" s="15">
        <v>334</v>
      </c>
      <c r="D55" s="15">
        <v>2128.4699999999998</v>
      </c>
      <c r="E55" s="15">
        <v>2404</v>
      </c>
      <c r="F55" s="15">
        <v>14774.02</v>
      </c>
      <c r="G55" s="15">
        <f t="shared" si="7"/>
        <v>719.76</v>
      </c>
      <c r="H55" s="15">
        <f t="shared" si="8"/>
        <v>694.11</v>
      </c>
      <c r="I55" s="15">
        <v>2404</v>
      </c>
      <c r="J55" s="15">
        <v>14774.02</v>
      </c>
      <c r="K55" s="15">
        <f t="shared" si="5"/>
        <v>100</v>
      </c>
      <c r="L55" s="15">
        <f t="shared" si="6"/>
        <v>100</v>
      </c>
    </row>
    <row r="56" spans="1:12" s="14" customFormat="1" x14ac:dyDescent="0.25">
      <c r="A56" s="15">
        <v>43</v>
      </c>
      <c r="B56" s="15" t="s">
        <v>58</v>
      </c>
      <c r="C56" s="15">
        <v>6392</v>
      </c>
      <c r="D56" s="15">
        <v>29327.84</v>
      </c>
      <c r="E56" s="15">
        <v>17010</v>
      </c>
      <c r="F56" s="15">
        <v>46877.88</v>
      </c>
      <c r="G56" s="15">
        <f t="shared" si="7"/>
        <v>266.11</v>
      </c>
      <c r="H56" s="15">
        <f t="shared" si="8"/>
        <v>159.84</v>
      </c>
      <c r="I56" s="15">
        <v>66225</v>
      </c>
      <c r="J56" s="15">
        <v>42433.34</v>
      </c>
      <c r="K56" s="15">
        <f t="shared" si="5"/>
        <v>25.69</v>
      </c>
      <c r="L56" s="15">
        <f t="shared" si="6"/>
        <v>110.47</v>
      </c>
    </row>
    <row r="57" spans="1:12" s="14" customFormat="1" x14ac:dyDescent="0.25">
      <c r="A57" s="15">
        <v>44</v>
      </c>
      <c r="B57" s="15" t="s">
        <v>59</v>
      </c>
      <c r="C57" s="15">
        <v>720</v>
      </c>
      <c r="D57" s="15">
        <v>4543.87</v>
      </c>
      <c r="E57" s="15">
        <v>30642</v>
      </c>
      <c r="F57" s="15">
        <v>14750.37</v>
      </c>
      <c r="G57" s="15">
        <f t="shared" si="7"/>
        <v>4255.83</v>
      </c>
      <c r="H57" s="15">
        <f t="shared" si="8"/>
        <v>324.62</v>
      </c>
      <c r="I57" s="15">
        <v>70377</v>
      </c>
      <c r="J57" s="15">
        <v>18347.88</v>
      </c>
      <c r="K57" s="15">
        <f t="shared" si="5"/>
        <v>43.54</v>
      </c>
      <c r="L57" s="15">
        <f t="shared" si="6"/>
        <v>80.39</v>
      </c>
    </row>
    <row r="58" spans="1:12" s="14" customFormat="1" x14ac:dyDescent="0.25">
      <c r="A58" s="51" t="s">
        <v>32</v>
      </c>
      <c r="B58" s="52"/>
      <c r="C58" s="15">
        <f>SUM(C37:C57)</f>
        <v>155914</v>
      </c>
      <c r="D58" s="15">
        <f>SUM(D37:D57)</f>
        <v>490806.29999999993</v>
      </c>
      <c r="E58" s="15">
        <f>SUM(E37:E57)</f>
        <v>220507</v>
      </c>
      <c r="F58" s="15">
        <f>SUM(F37:F57)</f>
        <v>461007.34</v>
      </c>
      <c r="G58" s="15">
        <f t="shared" si="7"/>
        <v>141.43</v>
      </c>
      <c r="H58" s="15">
        <f t="shared" si="8"/>
        <v>93.93</v>
      </c>
      <c r="I58" s="15">
        <f>SUM(I37:I57)</f>
        <v>682269</v>
      </c>
      <c r="J58" s="15">
        <f>SUM(J37:J57)</f>
        <v>1262987.9300000002</v>
      </c>
      <c r="K58" s="15" t="e">
        <f>SUM(K37:K57)</f>
        <v>#DIV/0!</v>
      </c>
      <c r="L58" s="15">
        <f>ROUND((E58/I58)*100,2)</f>
        <v>32.32</v>
      </c>
    </row>
    <row r="59" spans="1:12" s="14" customFormat="1" x14ac:dyDescent="0.25">
      <c r="A59" s="15">
        <v>45</v>
      </c>
      <c r="B59" s="15" t="s">
        <v>60</v>
      </c>
      <c r="C59" s="15">
        <v>504</v>
      </c>
      <c r="D59" s="15">
        <v>519.72</v>
      </c>
      <c r="E59" s="15">
        <v>4073</v>
      </c>
      <c r="F59" s="15">
        <v>1431</v>
      </c>
      <c r="G59" s="15">
        <f t="shared" si="7"/>
        <v>808.13</v>
      </c>
      <c r="H59" s="15">
        <f t="shared" si="8"/>
        <v>275.33999999999997</v>
      </c>
      <c r="I59" s="15">
        <v>21536</v>
      </c>
      <c r="J59" s="15">
        <v>8134</v>
      </c>
      <c r="K59" s="15">
        <f t="shared" ref="K59:L64" si="9">ROUND((E59/I59)*100,2)</f>
        <v>18.91</v>
      </c>
      <c r="L59" s="15">
        <f t="shared" si="9"/>
        <v>17.59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11150</v>
      </c>
      <c r="F60" s="15">
        <v>5110.1499999999996</v>
      </c>
      <c r="G60" s="15" t="e">
        <f t="shared" si="7"/>
        <v>#DIV/0!</v>
      </c>
      <c r="H60" s="15" t="e">
        <f t="shared" si="8"/>
        <v>#DIV/0!</v>
      </c>
      <c r="I60" s="15">
        <v>25113</v>
      </c>
      <c r="J60" s="15">
        <v>7373.5</v>
      </c>
      <c r="K60" s="15">
        <f t="shared" si="9"/>
        <v>44.4</v>
      </c>
      <c r="L60" s="15">
        <f t="shared" si="9"/>
        <v>69.3</v>
      </c>
    </row>
    <row r="61" spans="1:12" s="14" customFormat="1" x14ac:dyDescent="0.25">
      <c r="A61" s="15">
        <v>47</v>
      </c>
      <c r="B61" s="15" t="s">
        <v>62</v>
      </c>
      <c r="C61" s="15">
        <v>1735</v>
      </c>
      <c r="D61" s="15">
        <v>773</v>
      </c>
      <c r="E61" s="15">
        <v>6481</v>
      </c>
      <c r="F61" s="15">
        <v>3516</v>
      </c>
      <c r="G61" s="15">
        <f t="shared" si="7"/>
        <v>373.54</v>
      </c>
      <c r="H61" s="15">
        <f t="shared" si="8"/>
        <v>454.85</v>
      </c>
      <c r="I61" s="15">
        <v>19568</v>
      </c>
      <c r="J61" s="15">
        <v>7649</v>
      </c>
      <c r="K61" s="15">
        <f t="shared" si="9"/>
        <v>33.119999999999997</v>
      </c>
      <c r="L61" s="15">
        <f t="shared" si="9"/>
        <v>45.97</v>
      </c>
    </row>
    <row r="62" spans="1:12" s="14" customFormat="1" x14ac:dyDescent="0.25">
      <c r="A62" s="15">
        <v>48</v>
      </c>
      <c r="B62" s="15" t="s">
        <v>63</v>
      </c>
      <c r="C62" s="15">
        <v>2000</v>
      </c>
      <c r="D62" s="15">
        <v>7599.53</v>
      </c>
      <c r="E62" s="15">
        <v>3860</v>
      </c>
      <c r="F62" s="15">
        <v>14004.59</v>
      </c>
      <c r="G62" s="15">
        <f t="shared" si="7"/>
        <v>193</v>
      </c>
      <c r="H62" s="15">
        <f t="shared" si="8"/>
        <v>184.28</v>
      </c>
      <c r="I62" s="15">
        <v>13854</v>
      </c>
      <c r="J62" s="15">
        <v>43239.25</v>
      </c>
      <c r="K62" s="15">
        <f t="shared" si="9"/>
        <v>27.86</v>
      </c>
      <c r="L62" s="15">
        <f t="shared" si="9"/>
        <v>32.39</v>
      </c>
    </row>
    <row r="63" spans="1:12" s="14" customFormat="1" x14ac:dyDescent="0.25">
      <c r="A63" s="15">
        <v>49</v>
      </c>
      <c r="B63" s="15" t="s">
        <v>64</v>
      </c>
      <c r="C63" s="15">
        <v>72</v>
      </c>
      <c r="D63" s="15">
        <v>45.72</v>
      </c>
      <c r="E63" s="15">
        <v>28597</v>
      </c>
      <c r="F63" s="15">
        <v>8420.24</v>
      </c>
      <c r="G63" s="15">
        <f t="shared" si="7"/>
        <v>39718.06</v>
      </c>
      <c r="H63" s="15">
        <f t="shared" si="8"/>
        <v>18416.97</v>
      </c>
      <c r="I63" s="15">
        <v>89633</v>
      </c>
      <c r="J63" s="15">
        <v>16869.599999999999</v>
      </c>
      <c r="K63" s="15">
        <f t="shared" si="9"/>
        <v>31.9</v>
      </c>
      <c r="L63" s="15">
        <f t="shared" si="9"/>
        <v>49.91</v>
      </c>
    </row>
    <row r="64" spans="1:12" s="14" customFormat="1" x14ac:dyDescent="0.25">
      <c r="A64" s="15">
        <v>50</v>
      </c>
      <c r="B64" s="15" t="s">
        <v>65</v>
      </c>
      <c r="C64" s="15">
        <v>2308</v>
      </c>
      <c r="D64" s="15">
        <v>878</v>
      </c>
      <c r="E64" s="15">
        <v>0</v>
      </c>
      <c r="F64" s="15">
        <v>0</v>
      </c>
      <c r="G64" s="15">
        <f t="shared" si="7"/>
        <v>0</v>
      </c>
      <c r="H64" s="15">
        <f t="shared" si="8"/>
        <v>0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6619</v>
      </c>
      <c r="D65" s="15">
        <f>SUM(D59:D64)</f>
        <v>9815.9699999999993</v>
      </c>
      <c r="E65" s="15">
        <f>SUM(E59:E64)</f>
        <v>54161</v>
      </c>
      <c r="F65" s="15">
        <f>SUM(F59:F64)</f>
        <v>32481.979999999996</v>
      </c>
      <c r="G65" s="15">
        <f t="shared" si="7"/>
        <v>818.27</v>
      </c>
      <c r="H65" s="15">
        <f t="shared" si="8"/>
        <v>330.91</v>
      </c>
      <c r="I65" s="15">
        <f>SUM(I59:I64)</f>
        <v>169704</v>
      </c>
      <c r="J65" s="15">
        <f>SUM(J59:J64)</f>
        <v>83265.350000000006</v>
      </c>
      <c r="K65" s="15" t="e">
        <f>SUM(K59:K64)</f>
        <v>#DIV/0!</v>
      </c>
      <c r="L65" s="15">
        <f>ROUND((E65/I65)*100,2)</f>
        <v>31.91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1095718</v>
      </c>
      <c r="D68" s="15">
        <f>SUM(D27+D29+D33+D36+D58+D65+D67)</f>
        <v>2635680.12</v>
      </c>
      <c r="E68" s="15">
        <f>SUM(E27+E29+E33+E36+E58+E65+E67)</f>
        <v>417655</v>
      </c>
      <c r="F68" s="15">
        <f>SUM(F27+F29+F33+F36+F58+F65+F67)</f>
        <v>1252256.75</v>
      </c>
      <c r="G68" s="15">
        <f t="shared" si="7"/>
        <v>38.119999999999997</v>
      </c>
      <c r="H68" s="15">
        <f t="shared" si="8"/>
        <v>47.51</v>
      </c>
      <c r="I68" s="15">
        <f>SUM(I27+I29+I33+I36+I58+I65+I67)</f>
        <v>1374093</v>
      </c>
      <c r="J68" s="15">
        <f>SUM(J27+J29+J33+J36+J58+J65+J67)</f>
        <v>3723210.6400000006</v>
      </c>
      <c r="K68" s="15" t="e">
        <f>SUM(K27+K29+K33+K36+K58+K65+K67)</f>
        <v>#DIV/0!</v>
      </c>
      <c r="L68" s="15">
        <f>ROUND((E68/I68)*100,2)</f>
        <v>30.39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10" sqref="A10:XFD69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36" t="s">
        <v>106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53" t="s">
        <v>89</v>
      </c>
      <c r="B3" s="53"/>
      <c r="C3" s="53"/>
      <c r="D3" s="53"/>
      <c r="E3" s="53"/>
      <c r="F3" s="53"/>
      <c r="G3" s="53"/>
      <c r="H3" s="53"/>
      <c r="I3" s="53"/>
      <c r="J3" s="53"/>
      <c r="K3" s="10"/>
    </row>
    <row r="4" spans="1:12" ht="19.5" x14ac:dyDescent="0.25">
      <c r="A4" s="53" t="s">
        <v>74</v>
      </c>
      <c r="B4" s="53"/>
      <c r="C4" s="53"/>
      <c r="D4" s="53"/>
      <c r="E4" s="53"/>
      <c r="F4" s="53"/>
      <c r="G4" s="53"/>
      <c r="H4" s="53"/>
      <c r="I4" s="53"/>
      <c r="J4" s="53"/>
      <c r="K4" s="10"/>
    </row>
    <row r="5" spans="1:12" ht="19.5" x14ac:dyDescent="0.4">
      <c r="A5" s="1" t="s">
        <v>77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1" t="s">
        <v>5</v>
      </c>
      <c r="L6" s="31"/>
    </row>
    <row r="7" spans="1:12" x14ac:dyDescent="0.25">
      <c r="A7" s="54" t="s">
        <v>91</v>
      </c>
      <c r="B7" s="56" t="s">
        <v>7</v>
      </c>
      <c r="C7" s="56" t="str">
        <f>ACP!C7</f>
        <v>Target 2019 - 20</v>
      </c>
      <c r="D7" s="57"/>
      <c r="E7" s="58" t="s">
        <v>9</v>
      </c>
      <c r="F7" s="57"/>
      <c r="G7" s="58" t="s">
        <v>10</v>
      </c>
      <c r="H7" s="59"/>
      <c r="I7" s="58" t="s">
        <v>92</v>
      </c>
      <c r="J7" s="59"/>
      <c r="K7" s="29" t="s">
        <v>12</v>
      </c>
      <c r="L7" s="29"/>
    </row>
    <row r="8" spans="1:12" ht="31.5" customHeight="1" x14ac:dyDescent="0.25">
      <c r="A8" s="55"/>
      <c r="B8" s="57"/>
      <c r="C8" s="57"/>
      <c r="D8" s="57"/>
      <c r="E8" s="57"/>
      <c r="F8" s="57"/>
      <c r="G8" s="59"/>
      <c r="H8" s="59"/>
      <c r="I8" s="57"/>
      <c r="J8" s="57"/>
      <c r="K8" s="30"/>
      <c r="L8" s="30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664</v>
      </c>
      <c r="D10" s="15">
        <v>1116.22</v>
      </c>
      <c r="E10" s="15">
        <v>0</v>
      </c>
      <c r="F10" s="15">
        <v>0</v>
      </c>
      <c r="G10" s="15">
        <f t="shared" ref="G10:G41" si="0">ROUND((E10/C10)*100,2)</f>
        <v>0</v>
      </c>
      <c r="H10" s="16">
        <f t="shared" ref="H10:H41" si="1">ROUND((F10/D10)*100,2)</f>
        <v>0</v>
      </c>
      <c r="I10" s="15">
        <v>303</v>
      </c>
      <c r="J10" s="16">
        <v>2950.75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x14ac:dyDescent="0.25">
      <c r="A11" s="15">
        <v>2</v>
      </c>
      <c r="B11" s="15" t="s">
        <v>16</v>
      </c>
      <c r="C11" s="15">
        <v>374</v>
      </c>
      <c r="D11" s="15">
        <v>1051.22</v>
      </c>
      <c r="E11" s="15">
        <v>3</v>
      </c>
      <c r="F11" s="15">
        <v>0.15</v>
      </c>
      <c r="G11" s="15">
        <f t="shared" si="0"/>
        <v>0.8</v>
      </c>
      <c r="H11" s="16">
        <f t="shared" si="1"/>
        <v>0.01</v>
      </c>
      <c r="I11" s="15">
        <v>6</v>
      </c>
      <c r="J11" s="15">
        <v>370.37</v>
      </c>
      <c r="K11" s="15">
        <f t="shared" si="2"/>
        <v>50</v>
      </c>
      <c r="L11" s="15">
        <f t="shared" si="3"/>
        <v>0.04</v>
      </c>
    </row>
    <row r="12" spans="1:12" s="14" customFormat="1" x14ac:dyDescent="0.25">
      <c r="A12" s="15">
        <v>3</v>
      </c>
      <c r="B12" s="15" t="s">
        <v>17</v>
      </c>
      <c r="C12" s="15">
        <v>56030</v>
      </c>
      <c r="D12" s="15">
        <v>184149.25</v>
      </c>
      <c r="E12" s="15">
        <v>3957</v>
      </c>
      <c r="F12" s="15">
        <v>44270.64</v>
      </c>
      <c r="G12" s="15">
        <f t="shared" si="0"/>
        <v>7.06</v>
      </c>
      <c r="H12" s="16">
        <f t="shared" si="1"/>
        <v>24.04</v>
      </c>
      <c r="I12" s="15">
        <v>14764</v>
      </c>
      <c r="J12" s="15">
        <v>624701.54</v>
      </c>
      <c r="K12" s="15">
        <f t="shared" si="2"/>
        <v>26.8</v>
      </c>
      <c r="L12" s="15">
        <f t="shared" si="3"/>
        <v>7.09</v>
      </c>
    </row>
    <row r="13" spans="1:12" s="14" customFormat="1" x14ac:dyDescent="0.25">
      <c r="A13" s="15">
        <v>4</v>
      </c>
      <c r="B13" s="15" t="s">
        <v>18</v>
      </c>
      <c r="C13" s="15">
        <v>11363</v>
      </c>
      <c r="D13" s="15">
        <v>43447.13</v>
      </c>
      <c r="E13" s="15">
        <v>10283</v>
      </c>
      <c r="F13" s="15">
        <v>57100.57</v>
      </c>
      <c r="G13" s="15">
        <f t="shared" si="0"/>
        <v>90.5</v>
      </c>
      <c r="H13" s="15">
        <f t="shared" si="1"/>
        <v>131.43</v>
      </c>
      <c r="I13" s="15">
        <v>24032</v>
      </c>
      <c r="J13" s="15">
        <v>81098.100000000006</v>
      </c>
      <c r="K13" s="15">
        <f t="shared" si="2"/>
        <v>42.79</v>
      </c>
      <c r="L13" s="15">
        <f t="shared" si="3"/>
        <v>70.41</v>
      </c>
    </row>
    <row r="14" spans="1:12" s="14" customFormat="1" x14ac:dyDescent="0.25">
      <c r="A14" s="15">
        <v>5</v>
      </c>
      <c r="B14" s="15" t="s">
        <v>19</v>
      </c>
      <c r="C14" s="15">
        <v>1410</v>
      </c>
      <c r="D14" s="15">
        <v>6695.84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3075</v>
      </c>
      <c r="D15" s="15">
        <v>15123.32</v>
      </c>
      <c r="E15" s="15">
        <v>9</v>
      </c>
      <c r="F15" s="15">
        <v>283</v>
      </c>
      <c r="G15" s="15">
        <f t="shared" si="0"/>
        <v>0.28999999999999998</v>
      </c>
      <c r="H15" s="15">
        <f t="shared" si="1"/>
        <v>1.87</v>
      </c>
      <c r="I15" s="15">
        <v>325</v>
      </c>
      <c r="J15" s="15">
        <v>941.88</v>
      </c>
      <c r="K15" s="15">
        <f t="shared" si="2"/>
        <v>2.77</v>
      </c>
      <c r="L15" s="15">
        <f t="shared" si="3"/>
        <v>30.05</v>
      </c>
    </row>
    <row r="16" spans="1:12" s="14" customFormat="1" x14ac:dyDescent="0.25">
      <c r="A16" s="15">
        <v>7</v>
      </c>
      <c r="B16" s="15" t="s">
        <v>21</v>
      </c>
      <c r="C16" s="15">
        <v>5492</v>
      </c>
      <c r="D16" s="15">
        <v>21478.45</v>
      </c>
      <c r="E16" s="15">
        <v>2564</v>
      </c>
      <c r="F16" s="15">
        <v>9048.42</v>
      </c>
      <c r="G16" s="15">
        <f t="shared" si="0"/>
        <v>46.69</v>
      </c>
      <c r="H16" s="15">
        <f t="shared" si="1"/>
        <v>42.13</v>
      </c>
      <c r="I16" s="15">
        <v>818</v>
      </c>
      <c r="J16" s="15">
        <v>34852.33</v>
      </c>
      <c r="K16" s="15">
        <f t="shared" si="2"/>
        <v>313.45</v>
      </c>
      <c r="L16" s="15">
        <f t="shared" si="3"/>
        <v>25.96</v>
      </c>
    </row>
    <row r="17" spans="1:12" s="14" customFormat="1" x14ac:dyDescent="0.25">
      <c r="A17" s="15">
        <v>8</v>
      </c>
      <c r="B17" s="15" t="s">
        <v>22</v>
      </c>
      <c r="C17" s="15">
        <v>4444</v>
      </c>
      <c r="D17" s="15">
        <v>9216.9599999999991</v>
      </c>
      <c r="E17" s="15">
        <v>2064</v>
      </c>
      <c r="F17" s="15">
        <v>4484.75</v>
      </c>
      <c r="G17" s="15">
        <f t="shared" si="0"/>
        <v>46.44</v>
      </c>
      <c r="H17" s="15">
        <f t="shared" si="1"/>
        <v>48.66</v>
      </c>
      <c r="I17" s="15">
        <v>5289</v>
      </c>
      <c r="J17" s="15">
        <v>51275.41</v>
      </c>
      <c r="K17" s="15">
        <f t="shared" si="2"/>
        <v>39.020000000000003</v>
      </c>
      <c r="L17" s="15">
        <f t="shared" si="3"/>
        <v>8.75</v>
      </c>
    </row>
    <row r="18" spans="1:12" s="14" customFormat="1" x14ac:dyDescent="0.25">
      <c r="A18" s="15">
        <v>9</v>
      </c>
      <c r="B18" s="15" t="s">
        <v>23</v>
      </c>
      <c r="C18" s="15">
        <v>917</v>
      </c>
      <c r="D18" s="15">
        <v>2082.9699999999998</v>
      </c>
      <c r="E18" s="15">
        <v>450</v>
      </c>
      <c r="F18" s="15">
        <v>1067</v>
      </c>
      <c r="G18" s="15">
        <f t="shared" si="0"/>
        <v>49.07</v>
      </c>
      <c r="H18" s="15">
        <f t="shared" si="1"/>
        <v>51.22</v>
      </c>
      <c r="I18" s="15">
        <v>343</v>
      </c>
      <c r="J18" s="15">
        <v>6201.24</v>
      </c>
      <c r="K18" s="15">
        <f t="shared" si="2"/>
        <v>131.19999999999999</v>
      </c>
      <c r="L18" s="15">
        <f t="shared" si="3"/>
        <v>17.21</v>
      </c>
    </row>
    <row r="19" spans="1:12" s="14" customFormat="1" x14ac:dyDescent="0.25">
      <c r="A19" s="15">
        <v>10</v>
      </c>
      <c r="B19" s="15" t="s">
        <v>24</v>
      </c>
      <c r="C19" s="15">
        <v>1354</v>
      </c>
      <c r="D19" s="15">
        <v>3187.71</v>
      </c>
      <c r="E19" s="15">
        <v>308</v>
      </c>
      <c r="F19" s="15">
        <v>5122.04</v>
      </c>
      <c r="G19" s="15">
        <f t="shared" si="0"/>
        <v>22.75</v>
      </c>
      <c r="H19" s="15">
        <f t="shared" si="1"/>
        <v>160.68</v>
      </c>
      <c r="I19" s="15">
        <v>657</v>
      </c>
      <c r="J19" s="15">
        <v>9159</v>
      </c>
      <c r="K19" s="15">
        <f t="shared" si="2"/>
        <v>46.88</v>
      </c>
      <c r="L19" s="15">
        <f t="shared" si="3"/>
        <v>55.92</v>
      </c>
    </row>
    <row r="20" spans="1:12" s="14" customFormat="1" x14ac:dyDescent="0.25">
      <c r="A20" s="15">
        <v>11</v>
      </c>
      <c r="B20" s="15" t="s">
        <v>25</v>
      </c>
      <c r="C20" s="15">
        <v>7532</v>
      </c>
      <c r="D20" s="15">
        <v>16707.189999999999</v>
      </c>
      <c r="E20" s="15">
        <v>93</v>
      </c>
      <c r="F20" s="15">
        <v>17820.71</v>
      </c>
      <c r="G20" s="15">
        <f t="shared" si="0"/>
        <v>1.23</v>
      </c>
      <c r="H20" s="15">
        <f t="shared" si="1"/>
        <v>106.66</v>
      </c>
      <c r="I20" s="15">
        <v>158</v>
      </c>
      <c r="J20" s="15">
        <v>39111.96</v>
      </c>
      <c r="K20" s="15">
        <f t="shared" si="2"/>
        <v>58.86</v>
      </c>
      <c r="L20" s="15">
        <f t="shared" si="3"/>
        <v>45.56</v>
      </c>
    </row>
    <row r="21" spans="1:12" s="14" customFormat="1" x14ac:dyDescent="0.25">
      <c r="A21" s="15">
        <v>12</v>
      </c>
      <c r="B21" s="15" t="s">
        <v>26</v>
      </c>
      <c r="C21" s="15">
        <v>411</v>
      </c>
      <c r="D21" s="15">
        <v>1237.28</v>
      </c>
      <c r="E21" s="15">
        <v>10</v>
      </c>
      <c r="F21" s="15">
        <v>799.08</v>
      </c>
      <c r="G21" s="15">
        <f t="shared" si="0"/>
        <v>2.4300000000000002</v>
      </c>
      <c r="H21" s="15">
        <f t="shared" si="1"/>
        <v>64.58</v>
      </c>
      <c r="I21" s="15">
        <v>10</v>
      </c>
      <c r="J21" s="15">
        <v>799.07</v>
      </c>
      <c r="K21" s="15">
        <f t="shared" si="2"/>
        <v>100</v>
      </c>
      <c r="L21" s="15">
        <f t="shared" si="3"/>
        <v>100</v>
      </c>
    </row>
    <row r="22" spans="1:12" s="14" customFormat="1" x14ac:dyDescent="0.25">
      <c r="A22" s="15">
        <v>13</v>
      </c>
      <c r="B22" s="15" t="s">
        <v>27</v>
      </c>
      <c r="C22" s="15">
        <v>901</v>
      </c>
      <c r="D22" s="15">
        <v>18223.59</v>
      </c>
      <c r="E22" s="15">
        <v>26</v>
      </c>
      <c r="F22" s="15">
        <v>333.69</v>
      </c>
      <c r="G22" s="15">
        <f t="shared" si="0"/>
        <v>2.89</v>
      </c>
      <c r="H22" s="15">
        <f t="shared" si="1"/>
        <v>1.83</v>
      </c>
      <c r="I22" s="15">
        <v>265</v>
      </c>
      <c r="J22" s="15">
        <v>38604.300000000003</v>
      </c>
      <c r="K22" s="15">
        <f t="shared" si="2"/>
        <v>9.81</v>
      </c>
      <c r="L22" s="15">
        <f t="shared" si="3"/>
        <v>0.86</v>
      </c>
    </row>
    <row r="23" spans="1:12" s="14" customFormat="1" x14ac:dyDescent="0.25">
      <c r="A23" s="15">
        <v>14</v>
      </c>
      <c r="B23" s="15" t="s">
        <v>28</v>
      </c>
      <c r="C23" s="15">
        <v>1809</v>
      </c>
      <c r="D23" s="15">
        <v>18989.3</v>
      </c>
      <c r="E23" s="15">
        <v>211</v>
      </c>
      <c r="F23" s="15">
        <v>1684.61</v>
      </c>
      <c r="G23" s="15">
        <f t="shared" si="0"/>
        <v>11.66</v>
      </c>
      <c r="H23" s="15">
        <f t="shared" si="1"/>
        <v>8.8699999999999992</v>
      </c>
      <c r="I23" s="15">
        <v>193</v>
      </c>
      <c r="J23" s="15">
        <v>12200.48</v>
      </c>
      <c r="K23" s="15">
        <f t="shared" si="2"/>
        <v>109.33</v>
      </c>
      <c r="L23" s="15">
        <f t="shared" si="3"/>
        <v>13.81</v>
      </c>
    </row>
    <row r="24" spans="1:12" s="14" customFormat="1" x14ac:dyDescent="0.25">
      <c r="A24" s="15">
        <v>15</v>
      </c>
      <c r="B24" s="15" t="s">
        <v>29</v>
      </c>
      <c r="C24" s="15">
        <v>6750</v>
      </c>
      <c r="D24" s="15">
        <v>25160.9</v>
      </c>
      <c r="E24" s="15">
        <v>582</v>
      </c>
      <c r="F24" s="15">
        <v>5078.46</v>
      </c>
      <c r="G24" s="15">
        <f t="shared" si="0"/>
        <v>8.6199999999999992</v>
      </c>
      <c r="H24" s="15">
        <f t="shared" si="1"/>
        <v>20.18</v>
      </c>
      <c r="I24" s="15">
        <v>788</v>
      </c>
      <c r="J24" s="15">
        <v>14548.92</v>
      </c>
      <c r="K24" s="15">
        <f t="shared" si="2"/>
        <v>73.86</v>
      </c>
      <c r="L24" s="15">
        <f t="shared" si="3"/>
        <v>34.909999999999997</v>
      </c>
    </row>
    <row r="25" spans="1:12" s="14" customFormat="1" x14ac:dyDescent="0.25">
      <c r="A25" s="15">
        <v>16</v>
      </c>
      <c r="B25" s="15" t="s">
        <v>30</v>
      </c>
      <c r="C25" s="15">
        <v>313</v>
      </c>
      <c r="D25" s="15">
        <v>694.6</v>
      </c>
      <c r="E25" s="15">
        <v>57</v>
      </c>
      <c r="F25" s="15">
        <v>169</v>
      </c>
      <c r="G25" s="15">
        <f t="shared" si="0"/>
        <v>18.21</v>
      </c>
      <c r="H25" s="15">
        <f t="shared" si="1"/>
        <v>24.33</v>
      </c>
      <c r="I25" s="15">
        <v>14</v>
      </c>
      <c r="J25" s="15">
        <v>196.8</v>
      </c>
      <c r="K25" s="15">
        <f t="shared" si="2"/>
        <v>407.14</v>
      </c>
      <c r="L25" s="15">
        <f t="shared" si="3"/>
        <v>85.87</v>
      </c>
    </row>
    <row r="26" spans="1:12" s="14" customFormat="1" x14ac:dyDescent="0.25">
      <c r="A26" s="15">
        <v>17</v>
      </c>
      <c r="B26" s="15" t="s">
        <v>31</v>
      </c>
      <c r="C26" s="15">
        <v>1285</v>
      </c>
      <c r="D26" s="15">
        <v>7750.11</v>
      </c>
      <c r="E26" s="15">
        <v>79</v>
      </c>
      <c r="F26" s="15">
        <v>1075.8499999999999</v>
      </c>
      <c r="G26" s="15">
        <f t="shared" si="0"/>
        <v>6.15</v>
      </c>
      <c r="H26" s="15">
        <f t="shared" si="1"/>
        <v>13.88</v>
      </c>
      <c r="I26" s="15">
        <v>192</v>
      </c>
      <c r="J26" s="15">
        <v>3940.65</v>
      </c>
      <c r="K26" s="15">
        <f t="shared" si="2"/>
        <v>41.15</v>
      </c>
      <c r="L26" s="15">
        <f t="shared" si="3"/>
        <v>27.3</v>
      </c>
    </row>
    <row r="27" spans="1:12" s="14" customFormat="1" x14ac:dyDescent="0.25">
      <c r="A27" s="51" t="s">
        <v>32</v>
      </c>
      <c r="B27" s="52"/>
      <c r="C27" s="15">
        <f>SUM(C10:C26)</f>
        <v>104124</v>
      </c>
      <c r="D27" s="15">
        <f>SUM(D10:D26)</f>
        <v>376312.04000000004</v>
      </c>
      <c r="E27" s="15">
        <f>SUM(E10:E26)</f>
        <v>20696</v>
      </c>
      <c r="F27" s="15">
        <f>SUM(F10:F26)</f>
        <v>148337.96999999997</v>
      </c>
      <c r="G27" s="15">
        <f t="shared" si="0"/>
        <v>19.88</v>
      </c>
      <c r="H27" s="15">
        <f t="shared" si="1"/>
        <v>39.42</v>
      </c>
      <c r="I27" s="15">
        <f>SUM(I10:I26)</f>
        <v>48157</v>
      </c>
      <c r="J27" s="15">
        <f>SUM(J10:J26)</f>
        <v>920952.8</v>
      </c>
      <c r="K27" s="15" t="e">
        <f>SUM(K10:K26)</f>
        <v>#DIV/0!</v>
      </c>
      <c r="L27" s="15">
        <f>ROUND((E27/I27)*100,2)</f>
        <v>42.98</v>
      </c>
    </row>
    <row r="28" spans="1:12" s="14" customFormat="1" x14ac:dyDescent="0.25">
      <c r="A28" s="15">
        <v>18</v>
      </c>
      <c r="B28" s="15" t="s">
        <v>33</v>
      </c>
      <c r="C28" s="15">
        <v>40931</v>
      </c>
      <c r="D28" s="15">
        <v>138406.5</v>
      </c>
      <c r="E28" s="15">
        <v>1020</v>
      </c>
      <c r="F28" s="15">
        <v>282495.73</v>
      </c>
      <c r="G28" s="15">
        <f t="shared" si="0"/>
        <v>2.4900000000000002</v>
      </c>
      <c r="H28" s="15">
        <f t="shared" si="1"/>
        <v>204.11</v>
      </c>
      <c r="I28" s="15">
        <v>811</v>
      </c>
      <c r="J28" s="15">
        <v>189422.05</v>
      </c>
      <c r="K28" s="15">
        <f>ROUND((E28/I28)*100,2)</f>
        <v>125.77</v>
      </c>
      <c r="L28" s="15">
        <f>ROUND((F28/J28)*100,2)</f>
        <v>149.13999999999999</v>
      </c>
    </row>
    <row r="29" spans="1:12" s="14" customFormat="1" x14ac:dyDescent="0.25">
      <c r="A29" s="51" t="s">
        <v>32</v>
      </c>
      <c r="B29" s="52"/>
      <c r="C29" s="15">
        <f>SUM(C28:C28)</f>
        <v>40931</v>
      </c>
      <c r="D29" s="15">
        <f>SUM(D28:D28)</f>
        <v>138406.5</v>
      </c>
      <c r="E29" s="15">
        <f>SUM(E28:E28)</f>
        <v>1020</v>
      </c>
      <c r="F29" s="15">
        <f>SUM(F28:F28)</f>
        <v>282495.73</v>
      </c>
      <c r="G29" s="15">
        <f t="shared" si="0"/>
        <v>2.4900000000000002</v>
      </c>
      <c r="H29" s="15">
        <f t="shared" si="1"/>
        <v>204.11</v>
      </c>
      <c r="I29" s="15">
        <f>SUM(I28:I28)</f>
        <v>811</v>
      </c>
      <c r="J29" s="15">
        <f>SUM(J28:J28)</f>
        <v>189422.05</v>
      </c>
      <c r="K29" s="15">
        <f>SUM(K28:K28)</f>
        <v>125.77</v>
      </c>
      <c r="L29" s="15">
        <f>ROUND((E29/I29)*100,2)</f>
        <v>125.77</v>
      </c>
    </row>
    <row r="30" spans="1:12" s="14" customFormat="1" x14ac:dyDescent="0.25">
      <c r="A30" s="15">
        <v>19</v>
      </c>
      <c r="B30" s="15" t="s">
        <v>34</v>
      </c>
      <c r="C30" s="15">
        <v>62484</v>
      </c>
      <c r="D30" s="15">
        <v>103076.41</v>
      </c>
      <c r="E30" s="15">
        <v>2792</v>
      </c>
      <c r="F30" s="15">
        <v>30821</v>
      </c>
      <c r="G30" s="15">
        <f t="shared" si="0"/>
        <v>4.47</v>
      </c>
      <c r="H30" s="15">
        <f t="shared" si="1"/>
        <v>29.9</v>
      </c>
      <c r="I30" s="15">
        <v>19067</v>
      </c>
      <c r="J30" s="15">
        <v>95419</v>
      </c>
      <c r="K30" s="15">
        <f t="shared" ref="K30:L32" si="4">ROUND((E30/I30)*100,2)</f>
        <v>14.64</v>
      </c>
      <c r="L30" s="15">
        <f t="shared" si="4"/>
        <v>32.299999999999997</v>
      </c>
    </row>
    <row r="31" spans="1:12" s="14" customFormat="1" x14ac:dyDescent="0.25">
      <c r="A31" s="15">
        <v>20</v>
      </c>
      <c r="B31" s="15" t="s">
        <v>35</v>
      </c>
      <c r="C31" s="15">
        <v>12823</v>
      </c>
      <c r="D31" s="15">
        <v>12742.8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2917</v>
      </c>
      <c r="J31" s="15">
        <v>3213.25</v>
      </c>
      <c r="K31" s="15">
        <f t="shared" si="4"/>
        <v>0</v>
      </c>
      <c r="L31" s="15">
        <f t="shared" si="4"/>
        <v>0</v>
      </c>
    </row>
    <row r="32" spans="1:12" s="14" customFormat="1" x14ac:dyDescent="0.25">
      <c r="A32" s="15">
        <v>21</v>
      </c>
      <c r="B32" s="15" t="s">
        <v>36</v>
      </c>
      <c r="C32" s="15">
        <v>0</v>
      </c>
      <c r="D32" s="15">
        <v>0</v>
      </c>
      <c r="E32" s="15">
        <v>0</v>
      </c>
      <c r="F32" s="15">
        <v>0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x14ac:dyDescent="0.25">
      <c r="A33" s="51" t="s">
        <v>32</v>
      </c>
      <c r="B33" s="52"/>
      <c r="C33" s="15">
        <f>SUM(C30:C32)</f>
        <v>75307</v>
      </c>
      <c r="D33" s="15">
        <f>SUM(D30:D32)</f>
        <v>115819.21</v>
      </c>
      <c r="E33" s="15">
        <f>SUM(E30:E32)</f>
        <v>2792</v>
      </c>
      <c r="F33" s="15">
        <f>SUM(F30:F32)</f>
        <v>30821</v>
      </c>
      <c r="G33" s="15">
        <f t="shared" si="0"/>
        <v>3.71</v>
      </c>
      <c r="H33" s="15">
        <f t="shared" si="1"/>
        <v>26.61</v>
      </c>
      <c r="I33" s="15">
        <f>SUM(I30:I32)</f>
        <v>21984</v>
      </c>
      <c r="J33" s="15">
        <f>SUM(J30:J32)</f>
        <v>98632.25</v>
      </c>
      <c r="K33" s="15" t="e">
        <f>SUM(K30:K32)</f>
        <v>#DIV/0!</v>
      </c>
      <c r="L33" s="15">
        <f>ROUND((E33/I33)*100,2)</f>
        <v>12.7</v>
      </c>
    </row>
    <row r="34" spans="1:12" s="14" customFormat="1" x14ac:dyDescent="0.25">
      <c r="A34" s="15">
        <v>22</v>
      </c>
      <c r="B34" s="15" t="s">
        <v>37</v>
      </c>
      <c r="C34" s="15">
        <v>10303</v>
      </c>
      <c r="D34" s="15">
        <v>17928.61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57</v>
      </c>
      <c r="J34" s="15">
        <v>241.87</v>
      </c>
      <c r="K34" s="15">
        <f>ROUND((E34/I34)*100,2)</f>
        <v>0</v>
      </c>
      <c r="L34" s="15">
        <f>ROUND((F34/J34)*100,2)</f>
        <v>0</v>
      </c>
    </row>
    <row r="35" spans="1:12" s="14" customFormat="1" x14ac:dyDescent="0.25">
      <c r="A35" s="15">
        <v>23</v>
      </c>
      <c r="B35" s="15" t="s">
        <v>38</v>
      </c>
      <c r="C35" s="15">
        <v>8614</v>
      </c>
      <c r="D35" s="15">
        <v>20065.310000000001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0</v>
      </c>
      <c r="J35" s="15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x14ac:dyDescent="0.25">
      <c r="A36" s="51" t="s">
        <v>32</v>
      </c>
      <c r="B36" s="52"/>
      <c r="C36" s="15">
        <f>SUM(C34:C35)</f>
        <v>18917</v>
      </c>
      <c r="D36" s="15">
        <f>SUM(D34:D35)</f>
        <v>37993.919999999998</v>
      </c>
      <c r="E36" s="15">
        <f>SUM(E34:E35)</f>
        <v>0</v>
      </c>
      <c r="F36" s="15">
        <f>SUM(F34:F35)</f>
        <v>0</v>
      </c>
      <c r="G36" s="15">
        <f t="shared" si="0"/>
        <v>0</v>
      </c>
      <c r="H36" s="15">
        <f t="shared" si="1"/>
        <v>0</v>
      </c>
      <c r="I36" s="15">
        <f>SUM(I34:I35)</f>
        <v>57</v>
      </c>
      <c r="J36" s="15">
        <f>SUM(J34:J35)</f>
        <v>241.87</v>
      </c>
      <c r="K36" s="15" t="e">
        <f>SUM(K34:K35)</f>
        <v>#DIV/0!</v>
      </c>
      <c r="L36" s="15">
        <f>ROUND((E36/I36)*100,2)</f>
        <v>0</v>
      </c>
    </row>
    <row r="37" spans="1:12" s="14" customFormat="1" x14ac:dyDescent="0.25">
      <c r="A37" s="15">
        <v>24</v>
      </c>
      <c r="B37" s="15" t="s">
        <v>39</v>
      </c>
      <c r="C37" s="15">
        <v>5521</v>
      </c>
      <c r="D37" s="15">
        <v>33153.019999999997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x14ac:dyDescent="0.25">
      <c r="A38" s="15">
        <v>25</v>
      </c>
      <c r="B38" s="15" t="s">
        <v>40</v>
      </c>
      <c r="C38" s="15">
        <v>0</v>
      </c>
      <c r="D38" s="15">
        <v>0</v>
      </c>
      <c r="E38" s="15">
        <v>0</v>
      </c>
      <c r="F38" s="15">
        <v>0</v>
      </c>
      <c r="G38" s="15" t="e">
        <f t="shared" si="0"/>
        <v>#DIV/0!</v>
      </c>
      <c r="H38" s="15" t="e">
        <f t="shared" si="1"/>
        <v>#DIV/0!</v>
      </c>
      <c r="I38" s="15">
        <v>38</v>
      </c>
      <c r="J38" s="15">
        <v>688.49</v>
      </c>
      <c r="K38" s="15">
        <f t="shared" si="5"/>
        <v>0</v>
      </c>
      <c r="L38" s="15">
        <f t="shared" si="6"/>
        <v>0</v>
      </c>
    </row>
    <row r="39" spans="1:12" s="14" customFormat="1" x14ac:dyDescent="0.25">
      <c r="A39" s="15">
        <v>26</v>
      </c>
      <c r="B39" s="15" t="s">
        <v>41</v>
      </c>
      <c r="C39" s="15">
        <v>80</v>
      </c>
      <c r="D39" s="15">
        <v>200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29</v>
      </c>
      <c r="J39" s="15">
        <v>4407.42</v>
      </c>
      <c r="K39" s="15">
        <f t="shared" si="5"/>
        <v>0</v>
      </c>
      <c r="L39" s="15">
        <f t="shared" si="6"/>
        <v>0</v>
      </c>
    </row>
    <row r="40" spans="1:12" s="14" customFormat="1" x14ac:dyDescent="0.25">
      <c r="A40" s="15">
        <v>27</v>
      </c>
      <c r="B40" s="15" t="s">
        <v>42</v>
      </c>
      <c r="C40" s="15">
        <v>548</v>
      </c>
      <c r="D40" s="15">
        <v>4258.12</v>
      </c>
      <c r="E40" s="15">
        <v>1</v>
      </c>
      <c r="F40" s="15">
        <v>1000</v>
      </c>
      <c r="G40" s="15">
        <f t="shared" si="0"/>
        <v>0.18</v>
      </c>
      <c r="H40" s="15">
        <f t="shared" si="1"/>
        <v>23.48</v>
      </c>
      <c r="I40" s="15">
        <v>6</v>
      </c>
      <c r="J40" s="15">
        <v>1758</v>
      </c>
      <c r="K40" s="15">
        <f t="shared" si="5"/>
        <v>16.670000000000002</v>
      </c>
      <c r="L40" s="15">
        <f t="shared" si="6"/>
        <v>56.88</v>
      </c>
    </row>
    <row r="41" spans="1:12" s="14" customFormat="1" x14ac:dyDescent="0.25">
      <c r="A41" s="15">
        <v>28</v>
      </c>
      <c r="B41" s="15" t="s">
        <v>43</v>
      </c>
      <c r="C41" s="15">
        <v>34</v>
      </c>
      <c r="D41" s="15">
        <v>103</v>
      </c>
      <c r="E41" s="15">
        <v>0</v>
      </c>
      <c r="F41" s="15">
        <v>0</v>
      </c>
      <c r="G41" s="15">
        <f t="shared" si="0"/>
        <v>0</v>
      </c>
      <c r="H41" s="15">
        <f t="shared" si="1"/>
        <v>0</v>
      </c>
      <c r="I41" s="15">
        <v>0</v>
      </c>
      <c r="J41" s="15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x14ac:dyDescent="0.25">
      <c r="A42" s="15">
        <v>29</v>
      </c>
      <c r="B42" s="15" t="s">
        <v>44</v>
      </c>
      <c r="C42" s="15">
        <v>1158</v>
      </c>
      <c r="D42" s="15">
        <v>2588.6799999999998</v>
      </c>
      <c r="E42" s="15">
        <v>23</v>
      </c>
      <c r="F42" s="15">
        <v>16123.36</v>
      </c>
      <c r="G42" s="15">
        <f t="shared" ref="G42:G68" si="7">ROUND((E42/C42)*100,2)</f>
        <v>1.99</v>
      </c>
      <c r="H42" s="15">
        <f t="shared" ref="H42:H68" si="8">ROUND((F42/D42)*100,2)</f>
        <v>622.84</v>
      </c>
      <c r="I42" s="15">
        <v>56</v>
      </c>
      <c r="J42" s="15">
        <v>4410.95</v>
      </c>
      <c r="K42" s="15">
        <f t="shared" si="5"/>
        <v>41.07</v>
      </c>
      <c r="L42" s="15">
        <f t="shared" si="6"/>
        <v>365.53</v>
      </c>
    </row>
    <row r="43" spans="1:12" s="14" customFormat="1" x14ac:dyDescent="0.25">
      <c r="A43" s="15">
        <v>30</v>
      </c>
      <c r="B43" s="15" t="s">
        <v>45</v>
      </c>
      <c r="C43" s="15">
        <v>20604</v>
      </c>
      <c r="D43" s="15">
        <v>57005.57</v>
      </c>
      <c r="E43" s="15">
        <v>972</v>
      </c>
      <c r="F43" s="15">
        <v>96770.74</v>
      </c>
      <c r="G43" s="15">
        <f t="shared" si="7"/>
        <v>4.72</v>
      </c>
      <c r="H43" s="15">
        <f t="shared" si="8"/>
        <v>169.76</v>
      </c>
      <c r="I43" s="15">
        <v>1468</v>
      </c>
      <c r="J43" s="15">
        <v>112226.08</v>
      </c>
      <c r="K43" s="15">
        <f t="shared" si="5"/>
        <v>66.209999999999994</v>
      </c>
      <c r="L43" s="15">
        <f t="shared" si="6"/>
        <v>86.23</v>
      </c>
    </row>
    <row r="44" spans="1:12" s="14" customFormat="1" x14ac:dyDescent="0.25">
      <c r="A44" s="15">
        <v>31</v>
      </c>
      <c r="B44" s="15" t="s">
        <v>46</v>
      </c>
      <c r="C44" s="15">
        <v>12741</v>
      </c>
      <c r="D44" s="15">
        <v>26690.36</v>
      </c>
      <c r="E44" s="15">
        <v>16775</v>
      </c>
      <c r="F44" s="15">
        <v>52230.080000000002</v>
      </c>
      <c r="G44" s="15">
        <f t="shared" si="7"/>
        <v>131.66</v>
      </c>
      <c r="H44" s="15">
        <f t="shared" si="8"/>
        <v>195.69</v>
      </c>
      <c r="I44" s="15">
        <v>0</v>
      </c>
      <c r="J44" s="15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x14ac:dyDescent="0.25">
      <c r="A45" s="15">
        <v>32</v>
      </c>
      <c r="B45" s="15" t="s">
        <v>47</v>
      </c>
      <c r="C45" s="15">
        <v>2449</v>
      </c>
      <c r="D45" s="15">
        <v>9828.07</v>
      </c>
      <c r="E45" s="15">
        <v>33</v>
      </c>
      <c r="F45" s="15">
        <v>1707.42</v>
      </c>
      <c r="G45" s="15">
        <f t="shared" si="7"/>
        <v>1.35</v>
      </c>
      <c r="H45" s="15">
        <f t="shared" si="8"/>
        <v>17.37</v>
      </c>
      <c r="I45" s="15">
        <v>50</v>
      </c>
      <c r="J45" s="15">
        <v>11367.19</v>
      </c>
      <c r="K45" s="15">
        <f t="shared" si="5"/>
        <v>66</v>
      </c>
      <c r="L45" s="15">
        <f t="shared" si="6"/>
        <v>15.02</v>
      </c>
    </row>
    <row r="46" spans="1:12" s="14" customFormat="1" x14ac:dyDescent="0.25">
      <c r="A46" s="15">
        <v>33</v>
      </c>
      <c r="B46" s="15" t="s">
        <v>48</v>
      </c>
      <c r="C46" s="15">
        <v>264</v>
      </c>
      <c r="D46" s="15">
        <v>773.04</v>
      </c>
      <c r="E46" s="15">
        <v>11</v>
      </c>
      <c r="F46" s="15">
        <v>400.66</v>
      </c>
      <c r="G46" s="15">
        <f t="shared" si="7"/>
        <v>4.17</v>
      </c>
      <c r="H46" s="15">
        <f t="shared" si="8"/>
        <v>51.83</v>
      </c>
      <c r="I46" s="15">
        <v>10</v>
      </c>
      <c r="J46" s="15">
        <v>424.23</v>
      </c>
      <c r="K46" s="15">
        <f t="shared" si="5"/>
        <v>110</v>
      </c>
      <c r="L46" s="15">
        <f t="shared" si="6"/>
        <v>94.44</v>
      </c>
    </row>
    <row r="47" spans="1:12" s="14" customFormat="1" x14ac:dyDescent="0.25">
      <c r="A47" s="15">
        <v>34</v>
      </c>
      <c r="B47" s="15" t="s">
        <v>49</v>
      </c>
      <c r="C47" s="15">
        <v>1649</v>
      </c>
      <c r="D47" s="15">
        <v>5409.38</v>
      </c>
      <c r="E47" s="15">
        <v>16</v>
      </c>
      <c r="F47" s="15">
        <v>5935.53</v>
      </c>
      <c r="G47" s="15">
        <f t="shared" si="7"/>
        <v>0.97</v>
      </c>
      <c r="H47" s="15">
        <f t="shared" si="8"/>
        <v>109.73</v>
      </c>
      <c r="I47" s="15">
        <v>0</v>
      </c>
      <c r="J47" s="15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x14ac:dyDescent="0.25">
      <c r="A48" s="15">
        <v>35</v>
      </c>
      <c r="B48" s="15" t="s">
        <v>50</v>
      </c>
      <c r="C48" s="15">
        <v>220</v>
      </c>
      <c r="D48" s="15">
        <v>279.52</v>
      </c>
      <c r="E48" s="15">
        <v>1</v>
      </c>
      <c r="F48" s="15">
        <v>5</v>
      </c>
      <c r="G48" s="15">
        <f t="shared" si="7"/>
        <v>0.45</v>
      </c>
      <c r="H48" s="15">
        <f t="shared" si="8"/>
        <v>1.79</v>
      </c>
      <c r="I48" s="15">
        <v>3</v>
      </c>
      <c r="J48" s="15">
        <v>1091.69</v>
      </c>
      <c r="K48" s="15">
        <f t="shared" si="5"/>
        <v>33.33</v>
      </c>
      <c r="L48" s="15">
        <f t="shared" si="6"/>
        <v>0.46</v>
      </c>
    </row>
    <row r="49" spans="1:12" s="14" customFormat="1" x14ac:dyDescent="0.25">
      <c r="A49" s="15">
        <v>36</v>
      </c>
      <c r="B49" s="15" t="s">
        <v>51</v>
      </c>
      <c r="C49" s="15">
        <v>0</v>
      </c>
      <c r="D49" s="15">
        <v>0</v>
      </c>
      <c r="E49" s="15">
        <v>14</v>
      </c>
      <c r="F49" s="15">
        <v>1923.13</v>
      </c>
      <c r="G49" s="15" t="e">
        <f t="shared" si="7"/>
        <v>#DIV/0!</v>
      </c>
      <c r="H49" s="15" t="e">
        <f t="shared" si="8"/>
        <v>#DIV/0!</v>
      </c>
      <c r="I49" s="15">
        <v>54</v>
      </c>
      <c r="J49" s="15">
        <v>4530.3</v>
      </c>
      <c r="K49" s="15">
        <f t="shared" si="5"/>
        <v>25.93</v>
      </c>
      <c r="L49" s="15">
        <f t="shared" si="6"/>
        <v>42.45</v>
      </c>
    </row>
    <row r="50" spans="1:12" s="14" customFormat="1" x14ac:dyDescent="0.25">
      <c r="A50" s="15">
        <v>37</v>
      </c>
      <c r="B50" s="15" t="s">
        <v>52</v>
      </c>
      <c r="C50" s="15">
        <v>258</v>
      </c>
      <c r="D50" s="15">
        <v>1105.29</v>
      </c>
      <c r="E50" s="15">
        <v>12</v>
      </c>
      <c r="F50" s="15">
        <v>431</v>
      </c>
      <c r="G50" s="15">
        <f t="shared" si="7"/>
        <v>4.6500000000000004</v>
      </c>
      <c r="H50" s="15">
        <f t="shared" si="8"/>
        <v>38.99</v>
      </c>
      <c r="I50" s="15">
        <v>65</v>
      </c>
      <c r="J50" s="15">
        <v>4064</v>
      </c>
      <c r="K50" s="15">
        <f t="shared" si="5"/>
        <v>18.46</v>
      </c>
      <c r="L50" s="15">
        <f t="shared" si="6"/>
        <v>10.61</v>
      </c>
    </row>
    <row r="51" spans="1:12" s="14" customFormat="1" x14ac:dyDescent="0.25">
      <c r="A51" s="15">
        <v>38</v>
      </c>
      <c r="B51" s="15" t="s">
        <v>53</v>
      </c>
      <c r="C51" s="15">
        <v>3319</v>
      </c>
      <c r="D51" s="15">
        <v>19475.98</v>
      </c>
      <c r="E51" s="15">
        <v>1296</v>
      </c>
      <c r="F51" s="15">
        <v>22973.06</v>
      </c>
      <c r="G51" s="15">
        <f t="shared" si="7"/>
        <v>39.049999999999997</v>
      </c>
      <c r="H51" s="15">
        <f t="shared" si="8"/>
        <v>117.96</v>
      </c>
      <c r="I51" s="15">
        <v>2477</v>
      </c>
      <c r="J51" s="15">
        <v>191373.46</v>
      </c>
      <c r="K51" s="15">
        <f t="shared" si="5"/>
        <v>52.32</v>
      </c>
      <c r="L51" s="15">
        <f t="shared" si="6"/>
        <v>12</v>
      </c>
    </row>
    <row r="52" spans="1:12" s="14" customFormat="1" x14ac:dyDescent="0.25">
      <c r="A52" s="15">
        <v>39</v>
      </c>
      <c r="B52" s="15" t="s">
        <v>54</v>
      </c>
      <c r="C52" s="15">
        <v>171</v>
      </c>
      <c r="D52" s="15">
        <v>227.36</v>
      </c>
      <c r="E52" s="15">
        <v>0</v>
      </c>
      <c r="F52" s="15">
        <v>0</v>
      </c>
      <c r="G52" s="15">
        <f t="shared" si="7"/>
        <v>0</v>
      </c>
      <c r="H52" s="15">
        <f t="shared" si="8"/>
        <v>0</v>
      </c>
      <c r="I52" s="15">
        <v>101</v>
      </c>
      <c r="J52" s="15">
        <v>1478</v>
      </c>
      <c r="K52" s="15">
        <f t="shared" si="5"/>
        <v>0</v>
      </c>
      <c r="L52" s="15">
        <f t="shared" si="6"/>
        <v>0</v>
      </c>
    </row>
    <row r="53" spans="1:12" s="14" customFormat="1" x14ac:dyDescent="0.25">
      <c r="A53" s="15">
        <v>40</v>
      </c>
      <c r="B53" s="15" t="s">
        <v>55</v>
      </c>
      <c r="C53" s="15">
        <v>781</v>
      </c>
      <c r="D53" s="15">
        <v>1570</v>
      </c>
      <c r="E53" s="15">
        <v>10</v>
      </c>
      <c r="F53" s="15">
        <v>761.58</v>
      </c>
      <c r="G53" s="15">
        <f t="shared" si="7"/>
        <v>1.28</v>
      </c>
      <c r="H53" s="15">
        <f t="shared" si="8"/>
        <v>48.51</v>
      </c>
      <c r="I53" s="15">
        <v>7</v>
      </c>
      <c r="J53" s="15">
        <v>1100.51</v>
      </c>
      <c r="K53" s="15">
        <f t="shared" si="5"/>
        <v>142.86000000000001</v>
      </c>
      <c r="L53" s="15">
        <f t="shared" si="6"/>
        <v>69.2</v>
      </c>
    </row>
    <row r="54" spans="1:12" s="14" customFormat="1" x14ac:dyDescent="0.25">
      <c r="A54" s="15">
        <v>41</v>
      </c>
      <c r="B54" s="15" t="s">
        <v>56</v>
      </c>
      <c r="C54" s="15">
        <v>145</v>
      </c>
      <c r="D54" s="15">
        <v>514.45000000000005</v>
      </c>
      <c r="E54" s="15">
        <v>209</v>
      </c>
      <c r="F54" s="15">
        <v>764.74</v>
      </c>
      <c r="G54" s="15">
        <f t="shared" si="7"/>
        <v>144.13999999999999</v>
      </c>
      <c r="H54" s="15">
        <f t="shared" si="8"/>
        <v>148.65</v>
      </c>
      <c r="I54" s="15">
        <v>560</v>
      </c>
      <c r="J54" s="15">
        <v>5873.02</v>
      </c>
      <c r="K54" s="15">
        <f t="shared" si="5"/>
        <v>37.32</v>
      </c>
      <c r="L54" s="15">
        <f t="shared" si="6"/>
        <v>13.02</v>
      </c>
    </row>
    <row r="55" spans="1:12" s="14" customFormat="1" x14ac:dyDescent="0.25">
      <c r="A55" s="15">
        <v>42</v>
      </c>
      <c r="B55" s="15" t="s">
        <v>57</v>
      </c>
      <c r="C55" s="15">
        <v>167</v>
      </c>
      <c r="D55" s="15">
        <v>1938.23</v>
      </c>
      <c r="E55" s="15">
        <v>2404</v>
      </c>
      <c r="F55" s="15">
        <v>14774.02</v>
      </c>
      <c r="G55" s="15">
        <f t="shared" si="7"/>
        <v>1439.52</v>
      </c>
      <c r="H55" s="15">
        <f t="shared" si="8"/>
        <v>762.24</v>
      </c>
      <c r="I55" s="15">
        <v>2404</v>
      </c>
      <c r="J55" s="15">
        <v>14774.02</v>
      </c>
      <c r="K55" s="15">
        <f t="shared" si="5"/>
        <v>100</v>
      </c>
      <c r="L55" s="15">
        <f t="shared" si="6"/>
        <v>100</v>
      </c>
    </row>
    <row r="56" spans="1:12" s="14" customFormat="1" x14ac:dyDescent="0.25">
      <c r="A56" s="15">
        <v>43</v>
      </c>
      <c r="B56" s="15" t="s">
        <v>58</v>
      </c>
      <c r="C56" s="15">
        <v>2828</v>
      </c>
      <c r="D56" s="15">
        <v>15249.77</v>
      </c>
      <c r="E56" s="15">
        <v>106</v>
      </c>
      <c r="F56" s="15">
        <v>41376.25</v>
      </c>
      <c r="G56" s="15">
        <f t="shared" si="7"/>
        <v>3.75</v>
      </c>
      <c r="H56" s="15">
        <f t="shared" si="8"/>
        <v>271.32</v>
      </c>
      <c r="I56" s="15">
        <v>489</v>
      </c>
      <c r="J56" s="15">
        <v>29902.13</v>
      </c>
      <c r="K56" s="15">
        <f t="shared" si="5"/>
        <v>21.68</v>
      </c>
      <c r="L56" s="15">
        <f t="shared" si="6"/>
        <v>138.37</v>
      </c>
    </row>
    <row r="57" spans="1:12" s="14" customFormat="1" x14ac:dyDescent="0.25">
      <c r="A57" s="15">
        <v>44</v>
      </c>
      <c r="B57" s="15" t="s">
        <v>59</v>
      </c>
      <c r="C57" s="15">
        <v>420</v>
      </c>
      <c r="D57" s="15">
        <v>1764.87</v>
      </c>
      <c r="E57" s="15">
        <v>30642</v>
      </c>
      <c r="F57" s="15">
        <v>14750.37</v>
      </c>
      <c r="G57" s="15">
        <f t="shared" si="7"/>
        <v>7295.71</v>
      </c>
      <c r="H57" s="15">
        <f t="shared" si="8"/>
        <v>835.78</v>
      </c>
      <c r="I57" s="15">
        <v>70377</v>
      </c>
      <c r="J57" s="15">
        <v>18347.88</v>
      </c>
      <c r="K57" s="15">
        <f t="shared" si="5"/>
        <v>43.54</v>
      </c>
      <c r="L57" s="15">
        <f t="shared" si="6"/>
        <v>80.39</v>
      </c>
    </row>
    <row r="58" spans="1:12" s="14" customFormat="1" x14ac:dyDescent="0.25">
      <c r="A58" s="51" t="s">
        <v>32</v>
      </c>
      <c r="B58" s="52"/>
      <c r="C58" s="15">
        <f>SUM(C37:C57)</f>
        <v>53357</v>
      </c>
      <c r="D58" s="15">
        <f>SUM(D37:D57)</f>
        <v>182134.71000000002</v>
      </c>
      <c r="E58" s="15">
        <f>SUM(E37:E57)</f>
        <v>52525</v>
      </c>
      <c r="F58" s="15">
        <f>SUM(F37:F57)</f>
        <v>271926.94</v>
      </c>
      <c r="G58" s="15">
        <f t="shared" si="7"/>
        <v>98.44</v>
      </c>
      <c r="H58" s="15">
        <f t="shared" si="8"/>
        <v>149.30000000000001</v>
      </c>
      <c r="I58" s="15">
        <f>SUM(I37:I57)</f>
        <v>78194</v>
      </c>
      <c r="J58" s="15">
        <f>SUM(J37:J57)</f>
        <v>407817.37000000005</v>
      </c>
      <c r="K58" s="15" t="e">
        <f>SUM(K37:K57)</f>
        <v>#DIV/0!</v>
      </c>
      <c r="L58" s="15">
        <f>ROUND((E58/I58)*100,2)</f>
        <v>67.17</v>
      </c>
    </row>
    <row r="59" spans="1:12" s="14" customFormat="1" x14ac:dyDescent="0.25">
      <c r="A59" s="15">
        <v>45</v>
      </c>
      <c r="B59" s="15" t="s">
        <v>60</v>
      </c>
      <c r="C59" s="15">
        <v>110</v>
      </c>
      <c r="D59" s="15">
        <v>99.72</v>
      </c>
      <c r="E59" s="15">
        <v>0</v>
      </c>
      <c r="F59" s="15">
        <v>0</v>
      </c>
      <c r="G59" s="15">
        <f t="shared" si="7"/>
        <v>0</v>
      </c>
      <c r="H59" s="15">
        <f t="shared" si="8"/>
        <v>0</v>
      </c>
      <c r="I59" s="15">
        <v>0</v>
      </c>
      <c r="J59" s="15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x14ac:dyDescent="0.25">
      <c r="A60" s="15">
        <v>46</v>
      </c>
      <c r="B60" s="15" t="s">
        <v>61</v>
      </c>
      <c r="C60" s="15">
        <v>0</v>
      </c>
      <c r="D60" s="15">
        <v>0</v>
      </c>
      <c r="E60" s="15">
        <v>0</v>
      </c>
      <c r="F60" s="15">
        <v>0</v>
      </c>
      <c r="G60" s="15" t="e">
        <f t="shared" si="7"/>
        <v>#DIV/0!</v>
      </c>
      <c r="H60" s="15" t="e">
        <f t="shared" si="8"/>
        <v>#DIV/0!</v>
      </c>
      <c r="I60" s="15">
        <v>0</v>
      </c>
      <c r="J60" s="15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x14ac:dyDescent="0.25">
      <c r="A61" s="15">
        <v>47</v>
      </c>
      <c r="B61" s="15" t="s">
        <v>62</v>
      </c>
      <c r="C61" s="15">
        <v>8</v>
      </c>
      <c r="D61" s="15">
        <v>21</v>
      </c>
      <c r="E61" s="15">
        <v>0</v>
      </c>
      <c r="F61" s="15">
        <v>0</v>
      </c>
      <c r="G61" s="15">
        <f t="shared" si="7"/>
        <v>0</v>
      </c>
      <c r="H61" s="15">
        <f t="shared" si="8"/>
        <v>0</v>
      </c>
      <c r="I61" s="15">
        <v>0</v>
      </c>
      <c r="J61" s="15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x14ac:dyDescent="0.25">
      <c r="A62" s="15">
        <v>48</v>
      </c>
      <c r="B62" s="15" t="s">
        <v>63</v>
      </c>
      <c r="C62" s="15">
        <v>48</v>
      </c>
      <c r="D62" s="15">
        <v>511.89</v>
      </c>
      <c r="E62" s="15">
        <v>54</v>
      </c>
      <c r="F62" s="15">
        <v>630.80999999999995</v>
      </c>
      <c r="G62" s="15">
        <f t="shared" si="7"/>
        <v>112.5</v>
      </c>
      <c r="H62" s="15">
        <f t="shared" si="8"/>
        <v>123.23</v>
      </c>
      <c r="I62" s="15">
        <v>301</v>
      </c>
      <c r="J62" s="15">
        <v>4169.54</v>
      </c>
      <c r="K62" s="15">
        <f t="shared" si="9"/>
        <v>17.940000000000001</v>
      </c>
      <c r="L62" s="15">
        <f t="shared" si="9"/>
        <v>15.13</v>
      </c>
    </row>
    <row r="63" spans="1:12" s="14" customFormat="1" x14ac:dyDescent="0.25">
      <c r="A63" s="15">
        <v>49</v>
      </c>
      <c r="B63" s="15" t="s">
        <v>64</v>
      </c>
      <c r="C63" s="15">
        <v>72</v>
      </c>
      <c r="D63" s="15">
        <v>45.72</v>
      </c>
      <c r="E63" s="15">
        <v>141</v>
      </c>
      <c r="F63" s="15">
        <v>43.36</v>
      </c>
      <c r="G63" s="15">
        <f t="shared" si="7"/>
        <v>195.83</v>
      </c>
      <c r="H63" s="15">
        <f t="shared" si="8"/>
        <v>94.84</v>
      </c>
      <c r="I63" s="15">
        <v>1133</v>
      </c>
      <c r="J63" s="15">
        <v>183.79</v>
      </c>
      <c r="K63" s="15">
        <f t="shared" si="9"/>
        <v>12.44</v>
      </c>
      <c r="L63" s="15">
        <f t="shared" si="9"/>
        <v>23.59</v>
      </c>
    </row>
    <row r="64" spans="1:12" s="14" customFormat="1" x14ac:dyDescent="0.25">
      <c r="A64" s="15">
        <v>50</v>
      </c>
      <c r="B64" s="15" t="s">
        <v>65</v>
      </c>
      <c r="C64" s="15">
        <v>0</v>
      </c>
      <c r="D64" s="15">
        <v>0</v>
      </c>
      <c r="E64" s="15">
        <v>0</v>
      </c>
      <c r="F64" s="15">
        <v>0</v>
      </c>
      <c r="G64" s="15" t="e">
        <f t="shared" si="7"/>
        <v>#DIV/0!</v>
      </c>
      <c r="H64" s="15" t="e">
        <f t="shared" si="8"/>
        <v>#DIV/0!</v>
      </c>
      <c r="I64" s="15">
        <v>0</v>
      </c>
      <c r="J64" s="15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x14ac:dyDescent="0.25">
      <c r="A65" s="51" t="s">
        <v>32</v>
      </c>
      <c r="B65" s="52"/>
      <c r="C65" s="15">
        <f>SUM(C59:C64)</f>
        <v>238</v>
      </c>
      <c r="D65" s="15">
        <f>SUM(D59:D64)</f>
        <v>678.33</v>
      </c>
      <c r="E65" s="15">
        <f>SUM(E59:E64)</f>
        <v>195</v>
      </c>
      <c r="F65" s="15">
        <f>SUM(F59:F64)</f>
        <v>674.17</v>
      </c>
      <c r="G65" s="15">
        <f t="shared" si="7"/>
        <v>81.93</v>
      </c>
      <c r="H65" s="15">
        <f t="shared" si="8"/>
        <v>99.39</v>
      </c>
      <c r="I65" s="15">
        <f>SUM(I59:I64)</f>
        <v>1434</v>
      </c>
      <c r="J65" s="15">
        <f>SUM(J59:J64)</f>
        <v>4353.33</v>
      </c>
      <c r="K65" s="15" t="e">
        <f>SUM(K59:K64)</f>
        <v>#DIV/0!</v>
      </c>
      <c r="L65" s="15">
        <f>ROUND((E65/I65)*100,2)</f>
        <v>13.6</v>
      </c>
    </row>
    <row r="66" spans="1:12" s="14" customFormat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x14ac:dyDescent="0.25">
      <c r="A68" s="51" t="s">
        <v>67</v>
      </c>
      <c r="B68" s="52"/>
      <c r="C68" s="15">
        <f>SUM(C27+C29+C33+C36+C58+C65+C67)</f>
        <v>292874</v>
      </c>
      <c r="D68" s="15">
        <f>SUM(D27+D29+D33+D36+D58+D65+D67)</f>
        <v>851344.71000000008</v>
      </c>
      <c r="E68" s="15">
        <f>SUM(E27+E29+E33+E36+E58+E65+E67)</f>
        <v>77228</v>
      </c>
      <c r="F68" s="15">
        <f>SUM(F27+F29+F33+F36+F58+F65+F67)</f>
        <v>734255.80999999994</v>
      </c>
      <c r="G68" s="15">
        <f t="shared" si="7"/>
        <v>26.37</v>
      </c>
      <c r="H68" s="15">
        <f t="shared" si="8"/>
        <v>86.25</v>
      </c>
      <c r="I68" s="15">
        <f>SUM(I27+I29+I33+I36+I58+I65+I67)</f>
        <v>150637</v>
      </c>
      <c r="J68" s="15">
        <f>SUM(J27+J29+J33+J36+J58+J65+J67)</f>
        <v>1621419.6700000004</v>
      </c>
      <c r="K68" s="15" t="e">
        <f>SUM(K27+K29+K33+K36+K58+K65+K67)</f>
        <v>#DIV/0!</v>
      </c>
      <c r="L68" s="15">
        <f>ROUND((E68/I68)*100,2)</f>
        <v>51.27</v>
      </c>
    </row>
    <row r="69" spans="1:12" s="14" customFormat="1" x14ac:dyDescent="0.25">
      <c r="A69" s="15"/>
      <c r="B69" s="15" t="s">
        <v>68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51181102362204722" right="0" top="0" bottom="0" header="0" footer="0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48" zoomScaleSheetLayoutView="100" workbookViewId="0">
      <selection activeCell="H71" sqref="H71"/>
    </sheetView>
  </sheetViews>
  <sheetFormatPr defaultRowHeight="15" x14ac:dyDescent="0.25"/>
  <cols>
    <col min="1" max="1" width="6.42578125" style="9" customWidth="1"/>
    <col min="2" max="2" width="35" style="9" customWidth="1"/>
    <col min="3" max="3" width="12.140625" style="9" customWidth="1"/>
    <col min="4" max="4" width="13.5703125" style="9" customWidth="1"/>
    <col min="5" max="5" width="12.28515625" style="9" customWidth="1"/>
    <col min="6" max="6" width="11.28515625" style="9" customWidth="1"/>
    <col min="7" max="7" width="12.42578125" style="9" customWidth="1"/>
    <col min="8" max="8" width="11" style="9" customWidth="1"/>
    <col min="9" max="9" width="14.28515625" style="9" customWidth="1"/>
    <col min="10" max="10" width="14.14062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75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7.2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24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1169</v>
      </c>
      <c r="D10" s="18">
        <v>5428.77</v>
      </c>
      <c r="E10" s="17">
        <v>250</v>
      </c>
      <c r="F10" s="18">
        <v>626.9</v>
      </c>
      <c r="G10" s="17">
        <f t="shared" ref="G10:G41" si="0">ROUND((E10/C10)*100,2)</f>
        <v>21.39</v>
      </c>
      <c r="H10" s="19">
        <f t="shared" ref="H10:H41" si="1">ROUND((F10/D10)*100,2)</f>
        <v>11.55</v>
      </c>
      <c r="I10" s="17">
        <v>589</v>
      </c>
      <c r="J10" s="18">
        <v>1849.72</v>
      </c>
      <c r="K10" s="15">
        <f t="shared" ref="K10:K26" si="2">ROUND((E10/I10)*100,2)</f>
        <v>42.44</v>
      </c>
      <c r="L10" s="15">
        <f t="shared" ref="L10:L26" si="3">ROUND((F10/J10)*100,2)</f>
        <v>33.89</v>
      </c>
    </row>
    <row r="11" spans="1:12" s="14" customFormat="1" ht="15.75" x14ac:dyDescent="0.25">
      <c r="A11" s="17">
        <v>2</v>
      </c>
      <c r="B11" s="17" t="s">
        <v>16</v>
      </c>
      <c r="C11" s="17">
        <v>658</v>
      </c>
      <c r="D11" s="18">
        <v>2944.2</v>
      </c>
      <c r="E11" s="17">
        <v>2</v>
      </c>
      <c r="F11" s="18">
        <v>1.8</v>
      </c>
      <c r="G11" s="17">
        <f t="shared" si="0"/>
        <v>0.3</v>
      </c>
      <c r="H11" s="19">
        <f t="shared" si="1"/>
        <v>0.06</v>
      </c>
      <c r="I11" s="17">
        <v>295</v>
      </c>
      <c r="J11" s="18">
        <v>1099.18</v>
      </c>
      <c r="K11" s="15">
        <f t="shared" si="2"/>
        <v>0.68</v>
      </c>
      <c r="L11" s="15">
        <f t="shared" si="3"/>
        <v>0.16</v>
      </c>
    </row>
    <row r="12" spans="1:12" s="14" customFormat="1" ht="15.75" x14ac:dyDescent="0.25">
      <c r="A12" s="17">
        <v>3</v>
      </c>
      <c r="B12" s="17" t="s">
        <v>17</v>
      </c>
      <c r="C12" s="17">
        <v>197681</v>
      </c>
      <c r="D12" s="18">
        <v>433362.53</v>
      </c>
      <c r="E12" s="17">
        <v>33050</v>
      </c>
      <c r="F12" s="18">
        <v>60079.48</v>
      </c>
      <c r="G12" s="17">
        <f t="shared" si="0"/>
        <v>16.72</v>
      </c>
      <c r="H12" s="19">
        <f t="shared" si="1"/>
        <v>13.86</v>
      </c>
      <c r="I12" s="17">
        <v>67934</v>
      </c>
      <c r="J12" s="18">
        <v>124110.04</v>
      </c>
      <c r="K12" s="15">
        <f t="shared" si="2"/>
        <v>48.65</v>
      </c>
      <c r="L12" s="15">
        <f t="shared" si="3"/>
        <v>48.41</v>
      </c>
    </row>
    <row r="13" spans="1:12" s="14" customFormat="1" ht="15.75" x14ac:dyDescent="0.25">
      <c r="A13" s="17">
        <v>4</v>
      </c>
      <c r="B13" s="17" t="s">
        <v>18</v>
      </c>
      <c r="C13" s="17">
        <v>31590</v>
      </c>
      <c r="D13" s="18">
        <v>70884.570000000007</v>
      </c>
      <c r="E13" s="17">
        <v>18580</v>
      </c>
      <c r="F13" s="18">
        <v>41162.370000000003</v>
      </c>
      <c r="G13" s="17">
        <f t="shared" si="0"/>
        <v>58.82</v>
      </c>
      <c r="H13" s="17">
        <f t="shared" si="1"/>
        <v>58.07</v>
      </c>
      <c r="I13" s="17">
        <v>34810</v>
      </c>
      <c r="J13" s="18">
        <v>86086.34</v>
      </c>
      <c r="K13" s="15">
        <f t="shared" si="2"/>
        <v>53.38</v>
      </c>
      <c r="L13" s="15">
        <f t="shared" si="3"/>
        <v>47.82</v>
      </c>
    </row>
    <row r="14" spans="1:12" s="14" customFormat="1" ht="15.75" x14ac:dyDescent="0.25">
      <c r="A14" s="17">
        <v>5</v>
      </c>
      <c r="B14" s="17" t="s">
        <v>19</v>
      </c>
      <c r="C14" s="17">
        <v>2598</v>
      </c>
      <c r="D14" s="18">
        <v>6152.58</v>
      </c>
      <c r="E14" s="17">
        <v>538</v>
      </c>
      <c r="F14" s="18">
        <v>1568</v>
      </c>
      <c r="G14" s="17">
        <f t="shared" si="0"/>
        <v>20.71</v>
      </c>
      <c r="H14" s="17">
        <f t="shared" si="1"/>
        <v>25.49</v>
      </c>
      <c r="I14" s="17">
        <v>849</v>
      </c>
      <c r="J14" s="18">
        <v>3507</v>
      </c>
      <c r="K14" s="15">
        <f t="shared" si="2"/>
        <v>63.37</v>
      </c>
      <c r="L14" s="15">
        <f t="shared" si="3"/>
        <v>44.71</v>
      </c>
    </row>
    <row r="15" spans="1:12" s="14" customFormat="1" ht="15.75" x14ac:dyDescent="0.25">
      <c r="A15" s="17">
        <v>6</v>
      </c>
      <c r="B15" s="17" t="s">
        <v>20</v>
      </c>
      <c r="C15" s="17">
        <v>4190</v>
      </c>
      <c r="D15" s="18">
        <v>14366.48</v>
      </c>
      <c r="E15" s="17">
        <v>1077</v>
      </c>
      <c r="F15" s="18">
        <v>3143.69</v>
      </c>
      <c r="G15" s="17">
        <f t="shared" si="0"/>
        <v>25.7</v>
      </c>
      <c r="H15" s="17">
        <f t="shared" si="1"/>
        <v>21.88</v>
      </c>
      <c r="I15" s="17">
        <v>3704</v>
      </c>
      <c r="J15" s="18">
        <v>17158.310000000001</v>
      </c>
      <c r="K15" s="15">
        <f t="shared" si="2"/>
        <v>29.08</v>
      </c>
      <c r="L15" s="15">
        <f t="shared" si="3"/>
        <v>18.32</v>
      </c>
    </row>
    <row r="16" spans="1:12" s="14" customFormat="1" ht="15.75" x14ac:dyDescent="0.25">
      <c r="A16" s="17">
        <v>7</v>
      </c>
      <c r="B16" s="17" t="s">
        <v>21</v>
      </c>
      <c r="C16" s="17">
        <v>24808</v>
      </c>
      <c r="D16" s="18">
        <v>51576.62</v>
      </c>
      <c r="E16" s="17">
        <v>10514</v>
      </c>
      <c r="F16" s="18">
        <v>21272.799999999999</v>
      </c>
      <c r="G16" s="17">
        <f t="shared" si="0"/>
        <v>42.38</v>
      </c>
      <c r="H16" s="17">
        <f t="shared" si="1"/>
        <v>41.25</v>
      </c>
      <c r="I16" s="17">
        <v>23552</v>
      </c>
      <c r="J16" s="18">
        <v>51875.64</v>
      </c>
      <c r="K16" s="15">
        <f t="shared" si="2"/>
        <v>44.64</v>
      </c>
      <c r="L16" s="15">
        <f t="shared" si="3"/>
        <v>41.01</v>
      </c>
    </row>
    <row r="17" spans="1:12" s="14" customFormat="1" ht="15.75" x14ac:dyDescent="0.25">
      <c r="A17" s="17">
        <v>8</v>
      </c>
      <c r="B17" s="17" t="s">
        <v>22</v>
      </c>
      <c r="C17" s="17">
        <v>7009</v>
      </c>
      <c r="D17" s="18">
        <v>18548.900000000001</v>
      </c>
      <c r="E17" s="17">
        <v>560</v>
      </c>
      <c r="F17" s="18">
        <v>834.26</v>
      </c>
      <c r="G17" s="17">
        <f t="shared" si="0"/>
        <v>7.99</v>
      </c>
      <c r="H17" s="17">
        <f t="shared" si="1"/>
        <v>4.5</v>
      </c>
      <c r="I17" s="17">
        <v>4639</v>
      </c>
      <c r="J17" s="18">
        <v>16768.04</v>
      </c>
      <c r="K17" s="15">
        <f t="shared" si="2"/>
        <v>12.07</v>
      </c>
      <c r="L17" s="15">
        <f t="shared" si="3"/>
        <v>4.9800000000000004</v>
      </c>
    </row>
    <row r="18" spans="1:12" s="14" customFormat="1" ht="15.75" x14ac:dyDescent="0.25">
      <c r="A18" s="17">
        <v>9</v>
      </c>
      <c r="B18" s="17" t="s">
        <v>23</v>
      </c>
      <c r="C18" s="17">
        <v>2589</v>
      </c>
      <c r="D18" s="18">
        <v>8125.75</v>
      </c>
      <c r="E18" s="17">
        <v>660</v>
      </c>
      <c r="F18" s="18">
        <v>1750.5</v>
      </c>
      <c r="G18" s="17">
        <f t="shared" si="0"/>
        <v>25.49</v>
      </c>
      <c r="H18" s="17">
        <f t="shared" si="1"/>
        <v>21.54</v>
      </c>
      <c r="I18" s="17">
        <v>1401</v>
      </c>
      <c r="J18" s="18">
        <v>3929.07</v>
      </c>
      <c r="K18" s="15">
        <f t="shared" si="2"/>
        <v>47.11</v>
      </c>
      <c r="L18" s="15">
        <f t="shared" si="3"/>
        <v>44.55</v>
      </c>
    </row>
    <row r="19" spans="1:12" s="14" customFormat="1" ht="15.75" x14ac:dyDescent="0.25">
      <c r="A19" s="17">
        <v>10</v>
      </c>
      <c r="B19" s="17" t="s">
        <v>24</v>
      </c>
      <c r="C19" s="17">
        <v>5094</v>
      </c>
      <c r="D19" s="18">
        <v>8778.06</v>
      </c>
      <c r="E19" s="17">
        <v>135</v>
      </c>
      <c r="F19" s="18">
        <v>526</v>
      </c>
      <c r="G19" s="17">
        <f t="shared" si="0"/>
        <v>2.65</v>
      </c>
      <c r="H19" s="17">
        <f t="shared" si="1"/>
        <v>5.99</v>
      </c>
      <c r="I19" s="17">
        <v>1084</v>
      </c>
      <c r="J19" s="18">
        <v>4157</v>
      </c>
      <c r="K19" s="15">
        <f t="shared" si="2"/>
        <v>12.45</v>
      </c>
      <c r="L19" s="15">
        <f t="shared" si="3"/>
        <v>12.65</v>
      </c>
    </row>
    <row r="20" spans="1:12" s="14" customFormat="1" ht="15.75" x14ac:dyDescent="0.25">
      <c r="A20" s="17">
        <v>11</v>
      </c>
      <c r="B20" s="17" t="s">
        <v>25</v>
      </c>
      <c r="C20" s="17">
        <v>9873</v>
      </c>
      <c r="D20" s="18">
        <v>26060.14</v>
      </c>
      <c r="E20" s="17">
        <v>1004</v>
      </c>
      <c r="F20" s="18">
        <v>10455.56</v>
      </c>
      <c r="G20" s="17">
        <f t="shared" si="0"/>
        <v>10.17</v>
      </c>
      <c r="H20" s="17">
        <f t="shared" si="1"/>
        <v>40.119999999999997</v>
      </c>
      <c r="I20" s="17">
        <v>3409</v>
      </c>
      <c r="J20" s="18">
        <v>9385.44</v>
      </c>
      <c r="K20" s="15">
        <f t="shared" si="2"/>
        <v>29.45</v>
      </c>
      <c r="L20" s="15">
        <f t="shared" si="3"/>
        <v>111.4</v>
      </c>
    </row>
    <row r="21" spans="1:12" s="14" customFormat="1" ht="15.75" x14ac:dyDescent="0.25">
      <c r="A21" s="17">
        <v>12</v>
      </c>
      <c r="B21" s="17" t="s">
        <v>26</v>
      </c>
      <c r="C21" s="17">
        <v>112</v>
      </c>
      <c r="D21" s="18">
        <v>834.25</v>
      </c>
      <c r="E21" s="17">
        <v>0</v>
      </c>
      <c r="F21" s="18">
        <v>0</v>
      </c>
      <c r="G21" s="17">
        <f t="shared" si="0"/>
        <v>0</v>
      </c>
      <c r="H21" s="17">
        <f t="shared" si="1"/>
        <v>0</v>
      </c>
      <c r="I21" s="17">
        <v>0</v>
      </c>
      <c r="J21" s="18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ht="15.75" x14ac:dyDescent="0.25">
      <c r="A22" s="17">
        <v>13</v>
      </c>
      <c r="B22" s="17" t="s">
        <v>27</v>
      </c>
      <c r="C22" s="17">
        <v>3324</v>
      </c>
      <c r="D22" s="18">
        <v>13177</v>
      </c>
      <c r="E22" s="17">
        <v>95</v>
      </c>
      <c r="F22" s="18">
        <v>250.72</v>
      </c>
      <c r="G22" s="17">
        <f t="shared" si="0"/>
        <v>2.86</v>
      </c>
      <c r="H22" s="17">
        <f t="shared" si="1"/>
        <v>1.9</v>
      </c>
      <c r="I22" s="17">
        <v>1154</v>
      </c>
      <c r="J22" s="18">
        <v>44628.81</v>
      </c>
      <c r="K22" s="15">
        <f t="shared" si="2"/>
        <v>8.23</v>
      </c>
      <c r="L22" s="15">
        <f t="shared" si="3"/>
        <v>0.56000000000000005</v>
      </c>
    </row>
    <row r="23" spans="1:12" s="14" customFormat="1" ht="15.75" x14ac:dyDescent="0.25">
      <c r="A23" s="17">
        <v>14</v>
      </c>
      <c r="B23" s="17" t="s">
        <v>28</v>
      </c>
      <c r="C23" s="17">
        <v>7911</v>
      </c>
      <c r="D23" s="18">
        <v>19677.48</v>
      </c>
      <c r="E23" s="17">
        <v>347</v>
      </c>
      <c r="F23" s="18">
        <v>991.5</v>
      </c>
      <c r="G23" s="17">
        <f t="shared" si="0"/>
        <v>4.3899999999999997</v>
      </c>
      <c r="H23" s="17">
        <f t="shared" si="1"/>
        <v>5.04</v>
      </c>
      <c r="I23" s="17">
        <v>2238</v>
      </c>
      <c r="J23" s="18">
        <v>4190.2</v>
      </c>
      <c r="K23" s="15">
        <f t="shared" si="2"/>
        <v>15.5</v>
      </c>
      <c r="L23" s="15">
        <f t="shared" si="3"/>
        <v>23.66</v>
      </c>
    </row>
    <row r="24" spans="1:12" s="14" customFormat="1" ht="15.75" x14ac:dyDescent="0.25">
      <c r="A24" s="17">
        <v>15</v>
      </c>
      <c r="B24" s="17" t="s">
        <v>29</v>
      </c>
      <c r="C24" s="17">
        <v>24519</v>
      </c>
      <c r="D24" s="18">
        <v>69820.94</v>
      </c>
      <c r="E24" s="17">
        <v>2443</v>
      </c>
      <c r="F24" s="18">
        <v>6424.07</v>
      </c>
      <c r="G24" s="17">
        <f t="shared" si="0"/>
        <v>9.9600000000000009</v>
      </c>
      <c r="H24" s="17">
        <f t="shared" si="1"/>
        <v>9.1999999999999993</v>
      </c>
      <c r="I24" s="17">
        <v>28528</v>
      </c>
      <c r="J24" s="18">
        <v>132145.35999999999</v>
      </c>
      <c r="K24" s="15">
        <f t="shared" si="2"/>
        <v>8.56</v>
      </c>
      <c r="L24" s="15">
        <f t="shared" si="3"/>
        <v>4.8600000000000003</v>
      </c>
    </row>
    <row r="25" spans="1:12" s="14" customFormat="1" ht="15.75" x14ac:dyDescent="0.25">
      <c r="A25" s="17">
        <v>16</v>
      </c>
      <c r="B25" s="17" t="s">
        <v>30</v>
      </c>
      <c r="C25" s="17">
        <v>534</v>
      </c>
      <c r="D25" s="18">
        <v>2143.86</v>
      </c>
      <c r="E25" s="17">
        <v>60</v>
      </c>
      <c r="F25" s="18">
        <v>261</v>
      </c>
      <c r="G25" s="17">
        <f t="shared" si="0"/>
        <v>11.24</v>
      </c>
      <c r="H25" s="17">
        <f t="shared" si="1"/>
        <v>12.17</v>
      </c>
      <c r="I25" s="17">
        <v>151</v>
      </c>
      <c r="J25" s="18">
        <v>360.06</v>
      </c>
      <c r="K25" s="15">
        <f t="shared" si="2"/>
        <v>39.74</v>
      </c>
      <c r="L25" s="15">
        <f t="shared" si="3"/>
        <v>72.489999999999995</v>
      </c>
    </row>
    <row r="26" spans="1:12" s="14" customFormat="1" ht="15.75" x14ac:dyDescent="0.25">
      <c r="A26" s="17">
        <v>17</v>
      </c>
      <c r="B26" s="17" t="s">
        <v>31</v>
      </c>
      <c r="C26" s="17">
        <v>7016</v>
      </c>
      <c r="D26" s="18">
        <v>15397.09</v>
      </c>
      <c r="E26" s="17">
        <v>2047</v>
      </c>
      <c r="F26" s="18">
        <v>1976.02</v>
      </c>
      <c r="G26" s="17">
        <f t="shared" si="0"/>
        <v>29.18</v>
      </c>
      <c r="H26" s="17">
        <f t="shared" si="1"/>
        <v>12.83</v>
      </c>
      <c r="I26" s="17">
        <v>1853</v>
      </c>
      <c r="J26" s="18">
        <v>51036.67</v>
      </c>
      <c r="K26" s="15">
        <f t="shared" si="2"/>
        <v>110.47</v>
      </c>
      <c r="L26" s="15">
        <f t="shared" si="3"/>
        <v>3.87</v>
      </c>
    </row>
    <row r="27" spans="1:12" s="14" customFormat="1" ht="19.5" x14ac:dyDescent="0.4">
      <c r="A27" s="27" t="s">
        <v>32</v>
      </c>
      <c r="B27" s="28"/>
      <c r="C27" s="20">
        <f>SUM(C10:C26)</f>
        <v>330675</v>
      </c>
      <c r="D27" s="21">
        <f>SUM(D10:D26)</f>
        <v>767279.22</v>
      </c>
      <c r="E27" s="20">
        <f>SUM(E10:E26)</f>
        <v>71362</v>
      </c>
      <c r="F27" s="21">
        <f>SUM(F10:F26)</f>
        <v>151324.67000000001</v>
      </c>
      <c r="G27" s="20">
        <f t="shared" si="0"/>
        <v>21.58</v>
      </c>
      <c r="H27" s="20">
        <f t="shared" si="1"/>
        <v>19.72</v>
      </c>
      <c r="I27" s="20">
        <f>SUM(I10:I26)</f>
        <v>176190</v>
      </c>
      <c r="J27" s="21">
        <f>SUM(J10:J26)</f>
        <v>552286.88</v>
      </c>
      <c r="K27" s="15" t="e">
        <f>SUM(K10:K26)</f>
        <v>#DIV/0!</v>
      </c>
      <c r="L27" s="15">
        <f>ROUND((E27/I27)*100,2)</f>
        <v>40.5</v>
      </c>
    </row>
    <row r="28" spans="1:12" s="14" customFormat="1" ht="15.75" x14ac:dyDescent="0.25">
      <c r="A28" s="17">
        <v>18</v>
      </c>
      <c r="B28" s="17" t="s">
        <v>33</v>
      </c>
      <c r="C28" s="17">
        <v>133935</v>
      </c>
      <c r="D28" s="18">
        <v>277672.08</v>
      </c>
      <c r="E28" s="17">
        <v>25315</v>
      </c>
      <c r="F28" s="18">
        <v>36164.300000000003</v>
      </c>
      <c r="G28" s="17">
        <f t="shared" si="0"/>
        <v>18.899999999999999</v>
      </c>
      <c r="H28" s="17">
        <f t="shared" si="1"/>
        <v>13.02</v>
      </c>
      <c r="I28" s="17">
        <v>75005</v>
      </c>
      <c r="J28" s="18">
        <v>182637.35</v>
      </c>
      <c r="K28" s="15">
        <f>ROUND((E28/I28)*100,2)</f>
        <v>33.75</v>
      </c>
      <c r="L28" s="15">
        <f>ROUND((F28/J28)*100,2)</f>
        <v>19.8</v>
      </c>
    </row>
    <row r="29" spans="1:12" s="14" customFormat="1" ht="19.5" x14ac:dyDescent="0.4">
      <c r="A29" s="27" t="s">
        <v>32</v>
      </c>
      <c r="B29" s="28"/>
      <c r="C29" s="20">
        <f>SUM(C28:C28)</f>
        <v>133935</v>
      </c>
      <c r="D29" s="21">
        <f>SUM(D28:D28)</f>
        <v>277672.08</v>
      </c>
      <c r="E29" s="20">
        <f>SUM(E28:E28)</f>
        <v>25315</v>
      </c>
      <c r="F29" s="21">
        <f>SUM(F28:F28)</f>
        <v>36164.300000000003</v>
      </c>
      <c r="G29" s="20">
        <f t="shared" si="0"/>
        <v>18.899999999999999</v>
      </c>
      <c r="H29" s="20">
        <f t="shared" si="1"/>
        <v>13.02</v>
      </c>
      <c r="I29" s="20">
        <f>SUM(I28:I28)</f>
        <v>75005</v>
      </c>
      <c r="J29" s="21">
        <f>SUM(J28:J28)</f>
        <v>182637.35</v>
      </c>
      <c r="K29" s="15">
        <f>SUM(K28:K28)</f>
        <v>33.75</v>
      </c>
      <c r="L29" s="15">
        <f>ROUND((E29/I29)*100,2)</f>
        <v>33.75</v>
      </c>
    </row>
    <row r="30" spans="1:12" s="14" customFormat="1" ht="15.75" x14ac:dyDescent="0.25">
      <c r="A30" s="17">
        <v>19</v>
      </c>
      <c r="B30" s="17" t="s">
        <v>34</v>
      </c>
      <c r="C30" s="17">
        <v>152125</v>
      </c>
      <c r="D30" s="18">
        <v>255447.31</v>
      </c>
      <c r="E30" s="17">
        <v>15703</v>
      </c>
      <c r="F30" s="18">
        <v>99217</v>
      </c>
      <c r="G30" s="17">
        <f t="shared" si="0"/>
        <v>10.32</v>
      </c>
      <c r="H30" s="17">
        <f t="shared" si="1"/>
        <v>38.840000000000003</v>
      </c>
      <c r="I30" s="17">
        <v>103961</v>
      </c>
      <c r="J30" s="18">
        <v>331860</v>
      </c>
      <c r="K30" s="15">
        <f t="shared" ref="K30:L32" si="4">ROUND((E30/I30)*100,2)</f>
        <v>15.1</v>
      </c>
      <c r="L30" s="15">
        <f t="shared" si="4"/>
        <v>29.9</v>
      </c>
    </row>
    <row r="31" spans="1:12" s="14" customFormat="1" ht="15.75" x14ac:dyDescent="0.25">
      <c r="A31" s="17">
        <v>20</v>
      </c>
      <c r="B31" s="17" t="s">
        <v>35</v>
      </c>
      <c r="C31" s="17">
        <v>16723</v>
      </c>
      <c r="D31" s="18">
        <v>30191.48</v>
      </c>
      <c r="E31" s="17">
        <v>2575</v>
      </c>
      <c r="F31" s="18">
        <v>5705.13</v>
      </c>
      <c r="G31" s="17">
        <f t="shared" si="0"/>
        <v>15.4</v>
      </c>
      <c r="H31" s="17">
        <f t="shared" si="1"/>
        <v>18.899999999999999</v>
      </c>
      <c r="I31" s="17">
        <v>56715</v>
      </c>
      <c r="J31" s="18">
        <v>54691.03</v>
      </c>
      <c r="K31" s="15">
        <f t="shared" si="4"/>
        <v>4.54</v>
      </c>
      <c r="L31" s="15">
        <f t="shared" si="4"/>
        <v>10.43</v>
      </c>
    </row>
    <row r="32" spans="1:12" s="14" customFormat="1" ht="15.75" x14ac:dyDescent="0.25">
      <c r="A32" s="17">
        <v>21</v>
      </c>
      <c r="B32" s="17" t="s">
        <v>36</v>
      </c>
      <c r="C32" s="17">
        <v>0</v>
      </c>
      <c r="D32" s="18">
        <v>0</v>
      </c>
      <c r="E32" s="17">
        <v>0</v>
      </c>
      <c r="F32" s="18">
        <v>0</v>
      </c>
      <c r="G32" s="17">
        <v>0</v>
      </c>
      <c r="H32" s="17">
        <v>0</v>
      </c>
      <c r="I32" s="17">
        <v>0</v>
      </c>
      <c r="J32" s="18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168848</v>
      </c>
      <c r="D33" s="21">
        <f>SUM(D30:D32)</f>
        <v>285638.78999999998</v>
      </c>
      <c r="E33" s="20">
        <f>SUM(E30:E32)</f>
        <v>18278</v>
      </c>
      <c r="F33" s="21">
        <f>SUM(F30:F32)</f>
        <v>104922.13</v>
      </c>
      <c r="G33" s="20">
        <f t="shared" si="0"/>
        <v>10.83</v>
      </c>
      <c r="H33" s="20">
        <f t="shared" si="1"/>
        <v>36.729999999999997</v>
      </c>
      <c r="I33" s="20">
        <f>SUM(I30:I32)</f>
        <v>160676</v>
      </c>
      <c r="J33" s="21">
        <f>SUM(J30:J32)</f>
        <v>386551.03</v>
      </c>
      <c r="K33" s="15" t="e">
        <f>SUM(K30:K32)</f>
        <v>#DIV/0!</v>
      </c>
      <c r="L33" s="15">
        <f>ROUND((E33/I33)*100,2)</f>
        <v>11.38</v>
      </c>
    </row>
    <row r="34" spans="1:12" s="14" customFormat="1" ht="15.75" x14ac:dyDescent="0.25">
      <c r="A34" s="17">
        <v>22</v>
      </c>
      <c r="B34" s="17" t="s">
        <v>37</v>
      </c>
      <c r="C34" s="17">
        <v>30978</v>
      </c>
      <c r="D34" s="18">
        <v>73998.080000000002</v>
      </c>
      <c r="E34" s="17">
        <v>2658</v>
      </c>
      <c r="F34" s="18">
        <v>3783.5</v>
      </c>
      <c r="G34" s="17">
        <f t="shared" si="0"/>
        <v>8.58</v>
      </c>
      <c r="H34" s="17">
        <f t="shared" si="1"/>
        <v>5.1100000000000003</v>
      </c>
      <c r="I34" s="17">
        <v>31257</v>
      </c>
      <c r="J34" s="18">
        <v>39426.800000000003</v>
      </c>
      <c r="K34" s="15">
        <f>ROUND((E34/I34)*100,2)</f>
        <v>8.5</v>
      </c>
      <c r="L34" s="15">
        <f>ROUND((F34/J34)*100,2)</f>
        <v>9.6</v>
      </c>
    </row>
    <row r="35" spans="1:12" s="14" customFormat="1" ht="15.75" x14ac:dyDescent="0.25">
      <c r="A35" s="17">
        <v>23</v>
      </c>
      <c r="B35" s="17" t="s">
        <v>38</v>
      </c>
      <c r="C35" s="17">
        <v>29470</v>
      </c>
      <c r="D35" s="18">
        <v>61938.01</v>
      </c>
      <c r="E35" s="17">
        <v>866</v>
      </c>
      <c r="F35" s="18">
        <v>918.13</v>
      </c>
      <c r="G35" s="17">
        <f t="shared" si="0"/>
        <v>2.94</v>
      </c>
      <c r="H35" s="17">
        <f t="shared" si="1"/>
        <v>1.48</v>
      </c>
      <c r="I35" s="17">
        <v>7983</v>
      </c>
      <c r="J35" s="18">
        <v>6806.33</v>
      </c>
      <c r="K35" s="15">
        <f>ROUND((E35/I35)*100,2)</f>
        <v>10.85</v>
      </c>
      <c r="L35" s="15">
        <f>ROUND((F35/J35)*100,2)</f>
        <v>13.49</v>
      </c>
    </row>
    <row r="36" spans="1:12" s="14" customFormat="1" ht="19.5" x14ac:dyDescent="0.4">
      <c r="A36" s="27" t="s">
        <v>32</v>
      </c>
      <c r="B36" s="28"/>
      <c r="C36" s="20">
        <f>SUM(C34:C35)</f>
        <v>60448</v>
      </c>
      <c r="D36" s="21">
        <f>SUM(D34:D35)</f>
        <v>135936.09</v>
      </c>
      <c r="E36" s="20">
        <f>SUM(E34:E35)</f>
        <v>3524</v>
      </c>
      <c r="F36" s="21">
        <f>SUM(F34:F35)</f>
        <v>4701.63</v>
      </c>
      <c r="G36" s="20">
        <f t="shared" si="0"/>
        <v>5.83</v>
      </c>
      <c r="H36" s="20">
        <f t="shared" si="1"/>
        <v>3.46</v>
      </c>
      <c r="I36" s="20">
        <f>SUM(I34:I35)</f>
        <v>39240</v>
      </c>
      <c r="J36" s="21">
        <f>SUM(J34:J35)</f>
        <v>46233.130000000005</v>
      </c>
      <c r="K36" s="15">
        <f>SUM(K34:K35)</f>
        <v>19.350000000000001</v>
      </c>
      <c r="L36" s="15">
        <f>ROUND((E36/I36)*100,2)</f>
        <v>8.98</v>
      </c>
    </row>
    <row r="37" spans="1:12" s="14" customFormat="1" ht="15.75" x14ac:dyDescent="0.25">
      <c r="A37" s="17">
        <v>24</v>
      </c>
      <c r="B37" s="17" t="s">
        <v>39</v>
      </c>
      <c r="C37" s="17">
        <v>15309</v>
      </c>
      <c r="D37" s="18">
        <v>53443.71</v>
      </c>
      <c r="E37" s="17">
        <v>462</v>
      </c>
      <c r="F37" s="18">
        <v>4494.79</v>
      </c>
      <c r="G37" s="17">
        <f t="shared" si="0"/>
        <v>3.02</v>
      </c>
      <c r="H37" s="17">
        <f t="shared" si="1"/>
        <v>8.41</v>
      </c>
      <c r="I37" s="17">
        <v>23506</v>
      </c>
      <c r="J37" s="18">
        <v>97187.39</v>
      </c>
      <c r="K37" s="15">
        <f t="shared" ref="K37:K57" si="5">ROUND((E37/I37)*100,2)</f>
        <v>1.97</v>
      </c>
      <c r="L37" s="15">
        <f t="shared" ref="L37:L57" si="6">ROUND((F37/J37)*100,2)</f>
        <v>4.62</v>
      </c>
    </row>
    <row r="38" spans="1:12" s="14" customFormat="1" ht="15.75" x14ac:dyDescent="0.25">
      <c r="A38" s="17">
        <v>25</v>
      </c>
      <c r="B38" s="17" t="s">
        <v>40</v>
      </c>
      <c r="C38" s="17">
        <v>0</v>
      </c>
      <c r="D38" s="18">
        <v>0</v>
      </c>
      <c r="E38" s="17">
        <v>0</v>
      </c>
      <c r="F38" s="18">
        <v>0</v>
      </c>
      <c r="G38" s="17">
        <v>0</v>
      </c>
      <c r="H38" s="17">
        <v>0</v>
      </c>
      <c r="I38" s="17">
        <v>0</v>
      </c>
      <c r="J38" s="18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ht="15.75" x14ac:dyDescent="0.25">
      <c r="A39" s="17">
        <v>26</v>
      </c>
      <c r="B39" s="17" t="s">
        <v>41</v>
      </c>
      <c r="C39" s="17">
        <v>840</v>
      </c>
      <c r="D39" s="18">
        <v>1000</v>
      </c>
      <c r="E39" s="17">
        <v>0</v>
      </c>
      <c r="F39" s="18">
        <v>0</v>
      </c>
      <c r="G39" s="17">
        <f t="shared" si="0"/>
        <v>0</v>
      </c>
      <c r="H39" s="17">
        <f t="shared" si="1"/>
        <v>0</v>
      </c>
      <c r="I39" s="17">
        <v>49</v>
      </c>
      <c r="J39" s="18">
        <v>138.01</v>
      </c>
      <c r="K39" s="15">
        <f t="shared" si="5"/>
        <v>0</v>
      </c>
      <c r="L39" s="15">
        <f t="shared" si="6"/>
        <v>0</v>
      </c>
    </row>
    <row r="40" spans="1:12" s="14" customFormat="1" ht="15.75" x14ac:dyDescent="0.25">
      <c r="A40" s="17">
        <v>27</v>
      </c>
      <c r="B40" s="17" t="s">
        <v>42</v>
      </c>
      <c r="C40" s="17">
        <v>2366</v>
      </c>
      <c r="D40" s="18">
        <v>13844</v>
      </c>
      <c r="E40" s="17">
        <v>11397</v>
      </c>
      <c r="F40" s="18">
        <v>3327</v>
      </c>
      <c r="G40" s="17">
        <f t="shared" si="0"/>
        <v>481.7</v>
      </c>
      <c r="H40" s="17">
        <f t="shared" si="1"/>
        <v>24.03</v>
      </c>
      <c r="I40" s="17">
        <v>22408</v>
      </c>
      <c r="J40" s="18">
        <v>6417</v>
      </c>
      <c r="K40" s="15">
        <f t="shared" si="5"/>
        <v>50.86</v>
      </c>
      <c r="L40" s="15">
        <f t="shared" si="6"/>
        <v>51.85</v>
      </c>
    </row>
    <row r="41" spans="1:12" s="14" customFormat="1" ht="15.75" x14ac:dyDescent="0.25">
      <c r="A41" s="17">
        <v>28</v>
      </c>
      <c r="B41" s="17" t="s">
        <v>43</v>
      </c>
      <c r="C41" s="17">
        <v>540</v>
      </c>
      <c r="D41" s="18">
        <v>688</v>
      </c>
      <c r="E41" s="17">
        <v>0</v>
      </c>
      <c r="F41" s="18">
        <v>0</v>
      </c>
      <c r="G41" s="17">
        <f t="shared" si="0"/>
        <v>0</v>
      </c>
      <c r="H41" s="17">
        <f t="shared" si="1"/>
        <v>0</v>
      </c>
      <c r="I41" s="17">
        <v>0</v>
      </c>
      <c r="J41" s="18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ht="15.75" x14ac:dyDescent="0.25">
      <c r="A42" s="17">
        <v>29</v>
      </c>
      <c r="B42" s="17" t="s">
        <v>44</v>
      </c>
      <c r="C42" s="17">
        <v>2543</v>
      </c>
      <c r="D42" s="18">
        <v>6081.5</v>
      </c>
      <c r="E42" s="17">
        <v>205</v>
      </c>
      <c r="F42" s="18">
        <v>678.87</v>
      </c>
      <c r="G42" s="17">
        <f t="shared" ref="G42:G68" si="7">ROUND((E42/C42)*100,2)</f>
        <v>8.06</v>
      </c>
      <c r="H42" s="17">
        <f t="shared" ref="H42:H68" si="8">ROUND((F42/D42)*100,2)</f>
        <v>11.16</v>
      </c>
      <c r="I42" s="17">
        <v>854</v>
      </c>
      <c r="J42" s="18">
        <v>5970.24</v>
      </c>
      <c r="K42" s="15">
        <f t="shared" si="5"/>
        <v>24</v>
      </c>
      <c r="L42" s="15">
        <f t="shared" si="6"/>
        <v>11.37</v>
      </c>
    </row>
    <row r="43" spans="1:12" s="14" customFormat="1" ht="15.75" x14ac:dyDescent="0.25">
      <c r="A43" s="17">
        <v>30</v>
      </c>
      <c r="B43" s="17" t="s">
        <v>45</v>
      </c>
      <c r="C43" s="17">
        <v>29362</v>
      </c>
      <c r="D43" s="18">
        <v>80985.179999999993</v>
      </c>
      <c r="E43" s="17">
        <v>41386</v>
      </c>
      <c r="F43" s="18">
        <v>54477.82</v>
      </c>
      <c r="G43" s="17">
        <f t="shared" si="7"/>
        <v>140.94999999999999</v>
      </c>
      <c r="H43" s="17">
        <f t="shared" si="8"/>
        <v>67.27</v>
      </c>
      <c r="I43" s="17">
        <v>177622</v>
      </c>
      <c r="J43" s="18">
        <v>224429.48</v>
      </c>
      <c r="K43" s="15">
        <f t="shared" si="5"/>
        <v>23.3</v>
      </c>
      <c r="L43" s="15">
        <f t="shared" si="6"/>
        <v>24.27</v>
      </c>
    </row>
    <row r="44" spans="1:12" s="14" customFormat="1" ht="15.75" x14ac:dyDescent="0.25">
      <c r="A44" s="17">
        <v>31</v>
      </c>
      <c r="B44" s="17" t="s">
        <v>46</v>
      </c>
      <c r="C44" s="17">
        <v>26424</v>
      </c>
      <c r="D44" s="18">
        <v>65780.539999999994</v>
      </c>
      <c r="E44" s="17">
        <v>47056</v>
      </c>
      <c r="F44" s="18">
        <v>54000.36</v>
      </c>
      <c r="G44" s="17">
        <f t="shared" si="7"/>
        <v>178.08</v>
      </c>
      <c r="H44" s="17">
        <f t="shared" si="8"/>
        <v>82.09</v>
      </c>
      <c r="I44" s="17">
        <v>139713</v>
      </c>
      <c r="J44" s="18">
        <v>249716.82</v>
      </c>
      <c r="K44" s="15">
        <f t="shared" si="5"/>
        <v>33.68</v>
      </c>
      <c r="L44" s="15">
        <f t="shared" si="6"/>
        <v>21.62</v>
      </c>
    </row>
    <row r="45" spans="1:12" s="14" customFormat="1" ht="15.75" x14ac:dyDescent="0.25">
      <c r="A45" s="17">
        <v>32</v>
      </c>
      <c r="B45" s="17" t="s">
        <v>47</v>
      </c>
      <c r="C45" s="17">
        <v>9093</v>
      </c>
      <c r="D45" s="18">
        <v>15484.61</v>
      </c>
      <c r="E45" s="17">
        <v>2029</v>
      </c>
      <c r="F45" s="18">
        <v>9416.5499999999993</v>
      </c>
      <c r="G45" s="17">
        <f t="shared" si="7"/>
        <v>22.31</v>
      </c>
      <c r="H45" s="17">
        <f t="shared" si="8"/>
        <v>60.81</v>
      </c>
      <c r="I45" s="17">
        <v>9366</v>
      </c>
      <c r="J45" s="18">
        <v>32104.22</v>
      </c>
      <c r="K45" s="15">
        <f t="shared" si="5"/>
        <v>21.66</v>
      </c>
      <c r="L45" s="15">
        <f t="shared" si="6"/>
        <v>29.33</v>
      </c>
    </row>
    <row r="46" spans="1:12" s="14" customFormat="1" ht="15.75" x14ac:dyDescent="0.25">
      <c r="A46" s="17">
        <v>33</v>
      </c>
      <c r="B46" s="17" t="s">
        <v>48</v>
      </c>
      <c r="C46" s="17">
        <v>610</v>
      </c>
      <c r="D46" s="18">
        <v>727.57</v>
      </c>
      <c r="E46" s="17">
        <v>17648</v>
      </c>
      <c r="F46" s="18">
        <v>9395.1299999999992</v>
      </c>
      <c r="G46" s="17">
        <f t="shared" si="7"/>
        <v>2893.11</v>
      </c>
      <c r="H46" s="17">
        <f t="shared" si="8"/>
        <v>1291.3</v>
      </c>
      <c r="I46" s="17">
        <v>51766</v>
      </c>
      <c r="J46" s="18">
        <v>16022.68</v>
      </c>
      <c r="K46" s="15">
        <f t="shared" si="5"/>
        <v>34.090000000000003</v>
      </c>
      <c r="L46" s="15">
        <f t="shared" si="6"/>
        <v>58.64</v>
      </c>
    </row>
    <row r="47" spans="1:12" s="14" customFormat="1" ht="15.75" x14ac:dyDescent="0.25">
      <c r="A47" s="17">
        <v>34</v>
      </c>
      <c r="B47" s="17" t="s">
        <v>49</v>
      </c>
      <c r="C47" s="17">
        <v>1234</v>
      </c>
      <c r="D47" s="18">
        <v>3177.68</v>
      </c>
      <c r="E47" s="17">
        <v>14834</v>
      </c>
      <c r="F47" s="18">
        <v>19906.490000000002</v>
      </c>
      <c r="G47" s="17">
        <f t="shared" si="7"/>
        <v>1202.1099999999999</v>
      </c>
      <c r="H47" s="17">
        <f t="shared" si="8"/>
        <v>626.45000000000005</v>
      </c>
      <c r="I47" s="17">
        <v>24877</v>
      </c>
      <c r="J47" s="18">
        <v>35874.230000000003</v>
      </c>
      <c r="K47" s="15">
        <f t="shared" si="5"/>
        <v>59.63</v>
      </c>
      <c r="L47" s="15">
        <f t="shared" si="6"/>
        <v>55.49</v>
      </c>
    </row>
    <row r="48" spans="1:12" s="14" customFormat="1" ht="15.75" x14ac:dyDescent="0.25">
      <c r="A48" s="17">
        <v>35</v>
      </c>
      <c r="B48" s="17" t="s">
        <v>50</v>
      </c>
      <c r="C48" s="17">
        <v>193</v>
      </c>
      <c r="D48" s="18">
        <v>215.59</v>
      </c>
      <c r="E48" s="17">
        <v>0</v>
      </c>
      <c r="F48" s="18">
        <v>0</v>
      </c>
      <c r="G48" s="17">
        <f t="shared" si="7"/>
        <v>0</v>
      </c>
      <c r="H48" s="17">
        <f t="shared" si="8"/>
        <v>0</v>
      </c>
      <c r="I48" s="17">
        <v>0</v>
      </c>
      <c r="J48" s="18">
        <v>0</v>
      </c>
      <c r="K48" s="15" t="e">
        <f t="shared" si="5"/>
        <v>#DIV/0!</v>
      </c>
      <c r="L48" s="15" t="e">
        <f t="shared" si="6"/>
        <v>#DIV/0!</v>
      </c>
    </row>
    <row r="49" spans="1:12" s="14" customFormat="1" ht="15.75" x14ac:dyDescent="0.25">
      <c r="A49" s="17">
        <v>36</v>
      </c>
      <c r="B49" s="17" t="s">
        <v>51</v>
      </c>
      <c r="C49" s="17">
        <v>0</v>
      </c>
      <c r="D49" s="18">
        <v>0</v>
      </c>
      <c r="E49" s="17">
        <v>90</v>
      </c>
      <c r="F49" s="18">
        <v>941.27</v>
      </c>
      <c r="G49" s="17">
        <v>0</v>
      </c>
      <c r="H49" s="17">
        <v>0</v>
      </c>
      <c r="I49" s="17">
        <v>7</v>
      </c>
      <c r="J49" s="18">
        <v>60.61</v>
      </c>
      <c r="K49" s="15">
        <f t="shared" si="5"/>
        <v>1285.71</v>
      </c>
      <c r="L49" s="15">
        <f t="shared" si="6"/>
        <v>1552.99</v>
      </c>
    </row>
    <row r="50" spans="1:12" s="14" customFormat="1" ht="15.75" x14ac:dyDescent="0.25">
      <c r="A50" s="17">
        <v>37</v>
      </c>
      <c r="B50" s="17" t="s">
        <v>52</v>
      </c>
      <c r="C50" s="17">
        <v>143</v>
      </c>
      <c r="D50" s="18">
        <v>498</v>
      </c>
      <c r="E50" s="17">
        <v>0</v>
      </c>
      <c r="F50" s="18">
        <v>0</v>
      </c>
      <c r="G50" s="17">
        <f t="shared" si="7"/>
        <v>0</v>
      </c>
      <c r="H50" s="17">
        <f t="shared" si="8"/>
        <v>0</v>
      </c>
      <c r="I50" s="17">
        <v>20</v>
      </c>
      <c r="J50" s="18">
        <v>521</v>
      </c>
      <c r="K50" s="15">
        <f t="shared" si="5"/>
        <v>0</v>
      </c>
      <c r="L50" s="15">
        <f t="shared" si="6"/>
        <v>0</v>
      </c>
    </row>
    <row r="51" spans="1:12" s="14" customFormat="1" ht="15.75" x14ac:dyDescent="0.25">
      <c r="A51" s="17">
        <v>38</v>
      </c>
      <c r="B51" s="17" t="s">
        <v>53</v>
      </c>
      <c r="C51" s="17">
        <v>6311</v>
      </c>
      <c r="D51" s="18">
        <v>43753.88</v>
      </c>
      <c r="E51" s="17">
        <v>5450</v>
      </c>
      <c r="F51" s="18">
        <v>21163.75</v>
      </c>
      <c r="G51" s="17">
        <f t="shared" si="7"/>
        <v>86.36</v>
      </c>
      <c r="H51" s="17">
        <f t="shared" si="8"/>
        <v>48.37</v>
      </c>
      <c r="I51" s="17">
        <v>49193</v>
      </c>
      <c r="J51" s="18">
        <v>158783.12</v>
      </c>
      <c r="K51" s="15">
        <f t="shared" si="5"/>
        <v>11.08</v>
      </c>
      <c r="L51" s="15">
        <f t="shared" si="6"/>
        <v>13.33</v>
      </c>
    </row>
    <row r="52" spans="1:12" s="14" customFormat="1" ht="15.75" x14ac:dyDescent="0.25">
      <c r="A52" s="17">
        <v>39</v>
      </c>
      <c r="B52" s="17" t="s">
        <v>54</v>
      </c>
      <c r="C52" s="17">
        <v>74</v>
      </c>
      <c r="D52" s="18">
        <v>95.69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0</v>
      </c>
      <c r="J52" s="18">
        <v>0</v>
      </c>
      <c r="K52" s="15" t="e">
        <f t="shared" si="5"/>
        <v>#DIV/0!</v>
      </c>
      <c r="L52" s="15" t="e">
        <f t="shared" si="6"/>
        <v>#DIV/0!</v>
      </c>
    </row>
    <row r="53" spans="1:12" s="14" customFormat="1" ht="15.75" x14ac:dyDescent="0.25">
      <c r="A53" s="17">
        <v>40</v>
      </c>
      <c r="B53" s="17" t="s">
        <v>55</v>
      </c>
      <c r="C53" s="17">
        <v>3404</v>
      </c>
      <c r="D53" s="18">
        <v>5623.33</v>
      </c>
      <c r="E53" s="17">
        <v>10521</v>
      </c>
      <c r="F53" s="18">
        <v>5776.74</v>
      </c>
      <c r="G53" s="17">
        <f t="shared" si="7"/>
        <v>309.08</v>
      </c>
      <c r="H53" s="17">
        <f t="shared" si="8"/>
        <v>102.73</v>
      </c>
      <c r="I53" s="17">
        <v>38958</v>
      </c>
      <c r="J53" s="18">
        <v>15414.55</v>
      </c>
      <c r="K53" s="15">
        <f t="shared" si="5"/>
        <v>27.01</v>
      </c>
      <c r="L53" s="15">
        <f t="shared" si="6"/>
        <v>37.479999999999997</v>
      </c>
    </row>
    <row r="54" spans="1:12" s="14" customFormat="1" ht="15.75" x14ac:dyDescent="0.25">
      <c r="A54" s="17">
        <v>41</v>
      </c>
      <c r="B54" s="17" t="s">
        <v>56</v>
      </c>
      <c r="C54" s="17">
        <v>80</v>
      </c>
      <c r="D54" s="18">
        <v>225</v>
      </c>
      <c r="E54" s="17">
        <v>0</v>
      </c>
      <c r="F54" s="18">
        <v>0</v>
      </c>
      <c r="G54" s="17">
        <f t="shared" si="7"/>
        <v>0</v>
      </c>
      <c r="H54" s="17">
        <f t="shared" si="8"/>
        <v>0</v>
      </c>
      <c r="I54" s="17">
        <v>0</v>
      </c>
      <c r="J54" s="18">
        <v>0</v>
      </c>
      <c r="K54" s="15" t="e">
        <f t="shared" si="5"/>
        <v>#DIV/0!</v>
      </c>
      <c r="L54" s="15" t="e">
        <f t="shared" si="6"/>
        <v>#DIV/0!</v>
      </c>
    </row>
    <row r="55" spans="1:12" s="14" customFormat="1" ht="15.75" x14ac:dyDescent="0.25">
      <c r="A55" s="17">
        <v>42</v>
      </c>
      <c r="B55" s="17" t="s">
        <v>57</v>
      </c>
      <c r="C55" s="17">
        <v>167</v>
      </c>
      <c r="D55" s="18">
        <v>190.24</v>
      </c>
      <c r="E55" s="17">
        <v>0</v>
      </c>
      <c r="F55" s="18">
        <v>0</v>
      </c>
      <c r="G55" s="17">
        <f t="shared" si="7"/>
        <v>0</v>
      </c>
      <c r="H55" s="17">
        <f t="shared" si="8"/>
        <v>0</v>
      </c>
      <c r="I55" s="17">
        <v>0</v>
      </c>
      <c r="J55" s="18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ht="15.75" x14ac:dyDescent="0.25">
      <c r="A56" s="17">
        <v>43</v>
      </c>
      <c r="B56" s="17" t="s">
        <v>58</v>
      </c>
      <c r="C56" s="17">
        <v>3564</v>
      </c>
      <c r="D56" s="18">
        <v>14078.07</v>
      </c>
      <c r="E56" s="17">
        <v>16904</v>
      </c>
      <c r="F56" s="18">
        <v>5501.63</v>
      </c>
      <c r="G56" s="17">
        <f t="shared" si="7"/>
        <v>474.3</v>
      </c>
      <c r="H56" s="17">
        <f t="shared" si="8"/>
        <v>39.08</v>
      </c>
      <c r="I56" s="17">
        <v>65736</v>
      </c>
      <c r="J56" s="18">
        <v>12531.21</v>
      </c>
      <c r="K56" s="15">
        <f t="shared" si="5"/>
        <v>25.71</v>
      </c>
      <c r="L56" s="15">
        <f t="shared" si="6"/>
        <v>43.9</v>
      </c>
    </row>
    <row r="57" spans="1:12" s="14" customFormat="1" ht="15.75" x14ac:dyDescent="0.25">
      <c r="A57" s="17">
        <v>44</v>
      </c>
      <c r="B57" s="17" t="s">
        <v>59</v>
      </c>
      <c r="C57" s="17">
        <v>300</v>
      </c>
      <c r="D57" s="18">
        <v>2779</v>
      </c>
      <c r="E57" s="17">
        <v>0</v>
      </c>
      <c r="F57" s="18">
        <v>0</v>
      </c>
      <c r="G57" s="17">
        <f t="shared" si="7"/>
        <v>0</v>
      </c>
      <c r="H57" s="17">
        <f t="shared" si="8"/>
        <v>0</v>
      </c>
      <c r="I57" s="17">
        <v>0</v>
      </c>
      <c r="J57" s="18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ht="19.5" x14ac:dyDescent="0.4">
      <c r="A58" s="27" t="s">
        <v>32</v>
      </c>
      <c r="B58" s="28"/>
      <c r="C58" s="20">
        <f>SUM(C37:C57)</f>
        <v>102557</v>
      </c>
      <c r="D58" s="21">
        <f>SUM(D37:D57)</f>
        <v>308671.58999999997</v>
      </c>
      <c r="E58" s="20">
        <f>SUM(E37:E57)</f>
        <v>167982</v>
      </c>
      <c r="F58" s="21">
        <f>SUM(F37:F57)</f>
        <v>189080.39999999997</v>
      </c>
      <c r="G58" s="20">
        <f t="shared" si="7"/>
        <v>163.79</v>
      </c>
      <c r="H58" s="20">
        <f t="shared" si="8"/>
        <v>61.26</v>
      </c>
      <c r="I58" s="20">
        <f>SUM(I37:I57)</f>
        <v>604075</v>
      </c>
      <c r="J58" s="21">
        <f>SUM(J37:J57)</f>
        <v>855170.55999999994</v>
      </c>
      <c r="K58" s="15" t="e">
        <f>SUM(K37:K57)</f>
        <v>#DIV/0!</v>
      </c>
      <c r="L58" s="15">
        <f>ROUND((E58/I58)*100,2)</f>
        <v>27.81</v>
      </c>
    </row>
    <row r="59" spans="1:12" s="14" customFormat="1" ht="15.75" x14ac:dyDescent="0.25">
      <c r="A59" s="17">
        <v>45</v>
      </c>
      <c r="B59" s="17" t="s">
        <v>60</v>
      </c>
      <c r="C59" s="17">
        <v>394</v>
      </c>
      <c r="D59" s="18">
        <v>420</v>
      </c>
      <c r="E59" s="17">
        <v>4073</v>
      </c>
      <c r="F59" s="18">
        <v>1431</v>
      </c>
      <c r="G59" s="17">
        <f t="shared" si="7"/>
        <v>1033.76</v>
      </c>
      <c r="H59" s="17">
        <f t="shared" si="8"/>
        <v>340.71</v>
      </c>
      <c r="I59" s="17">
        <v>21536</v>
      </c>
      <c r="J59" s="18">
        <v>8134</v>
      </c>
      <c r="K59" s="15">
        <f t="shared" ref="K59:L64" si="9">ROUND((E59/I59)*100,2)</f>
        <v>18.91</v>
      </c>
      <c r="L59" s="15">
        <f t="shared" si="9"/>
        <v>17.59</v>
      </c>
    </row>
    <row r="60" spans="1:12" s="14" customFormat="1" ht="15.75" x14ac:dyDescent="0.25">
      <c r="A60" s="17">
        <v>46</v>
      </c>
      <c r="B60" s="17" t="s">
        <v>61</v>
      </c>
      <c r="C60" s="17">
        <v>0</v>
      </c>
      <c r="D60" s="18">
        <v>0</v>
      </c>
      <c r="E60" s="17">
        <v>11150</v>
      </c>
      <c r="F60" s="18">
        <v>5110.1499999999996</v>
      </c>
      <c r="G60" s="17">
        <v>0</v>
      </c>
      <c r="H60" s="17">
        <v>0</v>
      </c>
      <c r="I60" s="17">
        <v>25113</v>
      </c>
      <c r="J60" s="18">
        <v>7373.5</v>
      </c>
      <c r="K60" s="15">
        <f t="shared" si="9"/>
        <v>44.4</v>
      </c>
      <c r="L60" s="15">
        <f t="shared" si="9"/>
        <v>69.3</v>
      </c>
    </row>
    <row r="61" spans="1:12" s="14" customFormat="1" ht="15.75" x14ac:dyDescent="0.25">
      <c r="A61" s="17">
        <v>47</v>
      </c>
      <c r="B61" s="17" t="s">
        <v>62</v>
      </c>
      <c r="C61" s="17">
        <v>1727</v>
      </c>
      <c r="D61" s="18">
        <v>752</v>
      </c>
      <c r="E61" s="17">
        <v>6481</v>
      </c>
      <c r="F61" s="18">
        <v>3516</v>
      </c>
      <c r="G61" s="17">
        <f t="shared" si="7"/>
        <v>375.28</v>
      </c>
      <c r="H61" s="17">
        <f t="shared" si="8"/>
        <v>467.55</v>
      </c>
      <c r="I61" s="17">
        <v>19568</v>
      </c>
      <c r="J61" s="18">
        <v>7649</v>
      </c>
      <c r="K61" s="15">
        <f t="shared" si="9"/>
        <v>33.119999999999997</v>
      </c>
      <c r="L61" s="15">
        <f t="shared" si="9"/>
        <v>45.97</v>
      </c>
    </row>
    <row r="62" spans="1:12" s="14" customFormat="1" ht="15.75" x14ac:dyDescent="0.25">
      <c r="A62" s="17">
        <v>48</v>
      </c>
      <c r="B62" s="17" t="s">
        <v>63</v>
      </c>
      <c r="C62" s="17">
        <v>1952</v>
      </c>
      <c r="D62" s="18">
        <v>7087.64</v>
      </c>
      <c r="E62" s="17">
        <v>3806</v>
      </c>
      <c r="F62" s="18">
        <v>13373.78</v>
      </c>
      <c r="G62" s="17">
        <f t="shared" si="7"/>
        <v>194.98</v>
      </c>
      <c r="H62" s="17">
        <f t="shared" si="8"/>
        <v>188.69</v>
      </c>
      <c r="I62" s="17">
        <v>13553</v>
      </c>
      <c r="J62" s="18">
        <v>39069.71</v>
      </c>
      <c r="K62" s="15">
        <f t="shared" si="9"/>
        <v>28.08</v>
      </c>
      <c r="L62" s="15">
        <f t="shared" si="9"/>
        <v>34.229999999999997</v>
      </c>
    </row>
    <row r="63" spans="1:12" s="14" customFormat="1" ht="15.75" x14ac:dyDescent="0.25">
      <c r="A63" s="17">
        <v>49</v>
      </c>
      <c r="B63" s="17" t="s">
        <v>64</v>
      </c>
      <c r="C63" s="17">
        <v>0</v>
      </c>
      <c r="D63" s="18">
        <v>0</v>
      </c>
      <c r="E63" s="17">
        <v>28456</v>
      </c>
      <c r="F63" s="18">
        <v>8376.8799999999992</v>
      </c>
      <c r="G63" s="17">
        <v>0</v>
      </c>
      <c r="H63" s="17">
        <v>0</v>
      </c>
      <c r="I63" s="17">
        <v>88500</v>
      </c>
      <c r="J63" s="18">
        <v>16685.810000000001</v>
      </c>
      <c r="K63" s="15">
        <f t="shared" si="9"/>
        <v>32.15</v>
      </c>
      <c r="L63" s="15">
        <f t="shared" si="9"/>
        <v>50.2</v>
      </c>
    </row>
    <row r="64" spans="1:12" s="14" customFormat="1" ht="15.75" x14ac:dyDescent="0.25">
      <c r="A64" s="17">
        <v>50</v>
      </c>
      <c r="B64" s="17" t="s">
        <v>65</v>
      </c>
      <c r="C64" s="17">
        <v>2308</v>
      </c>
      <c r="D64" s="18">
        <v>878</v>
      </c>
      <c r="E64" s="17">
        <v>0</v>
      </c>
      <c r="F64" s="18">
        <v>0</v>
      </c>
      <c r="G64" s="17">
        <f t="shared" si="7"/>
        <v>0</v>
      </c>
      <c r="H64" s="17">
        <f t="shared" si="8"/>
        <v>0</v>
      </c>
      <c r="I64" s="17">
        <v>0</v>
      </c>
      <c r="J64" s="18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ht="19.5" x14ac:dyDescent="0.4">
      <c r="A65" s="27" t="s">
        <v>32</v>
      </c>
      <c r="B65" s="28"/>
      <c r="C65" s="20">
        <f>SUM(C59:C64)</f>
        <v>6381</v>
      </c>
      <c r="D65" s="21">
        <f>SUM(D59:D64)</f>
        <v>9137.64</v>
      </c>
      <c r="E65" s="20">
        <f>SUM(E59:E64)</f>
        <v>53966</v>
      </c>
      <c r="F65" s="21">
        <f>SUM(F59:F64)</f>
        <v>31807.809999999998</v>
      </c>
      <c r="G65" s="20">
        <f t="shared" si="7"/>
        <v>845.73</v>
      </c>
      <c r="H65" s="20">
        <f t="shared" si="8"/>
        <v>348.1</v>
      </c>
      <c r="I65" s="20">
        <f>SUM(I59:I64)</f>
        <v>168270</v>
      </c>
      <c r="J65" s="21">
        <f>SUM(J59:J64)</f>
        <v>78912.02</v>
      </c>
      <c r="K65" s="15" t="e">
        <f>SUM(K59:K64)</f>
        <v>#DIV/0!</v>
      </c>
      <c r="L65" s="15">
        <f>ROUND((E65/I65)*100,2)</f>
        <v>32.07</v>
      </c>
    </row>
    <row r="66" spans="1:12" s="14" customFormat="1" ht="15.75" hidden="1" x14ac:dyDescent="0.25">
      <c r="A66" s="17">
        <v>51</v>
      </c>
      <c r="B66" s="17" t="s">
        <v>66</v>
      </c>
      <c r="C66" s="17">
        <v>0</v>
      </c>
      <c r="D66" s="18">
        <v>0</v>
      </c>
      <c r="E66" s="17">
        <v>0</v>
      </c>
      <c r="F66" s="18">
        <v>0</v>
      </c>
      <c r="G66" s="17">
        <v>0</v>
      </c>
      <c r="H66" s="17">
        <v>0</v>
      </c>
      <c r="I66" s="17">
        <v>0</v>
      </c>
      <c r="J66" s="18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t="19.5" hidden="1" x14ac:dyDescent="0.4">
      <c r="A67" s="27" t="s">
        <v>32</v>
      </c>
      <c r="B67" s="28"/>
      <c r="C67" s="20">
        <f>SUM(C66:C66)</f>
        <v>0</v>
      </c>
      <c r="D67" s="21">
        <f>SUM(D66:D66)</f>
        <v>0</v>
      </c>
      <c r="E67" s="20">
        <f>SUM(E66:E66)</f>
        <v>0</v>
      </c>
      <c r="F67" s="21">
        <f>SUM(F66:F66)</f>
        <v>0</v>
      </c>
      <c r="G67" s="20">
        <v>0</v>
      </c>
      <c r="H67" s="20">
        <v>0</v>
      </c>
      <c r="I67" s="20">
        <f>SUM(I66:I66)</f>
        <v>0</v>
      </c>
      <c r="J67" s="21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802844</v>
      </c>
      <c r="D68" s="21">
        <f>SUM(D27+D29+D33+D36+D58+D65+D67)</f>
        <v>1784335.41</v>
      </c>
      <c r="E68" s="20">
        <f>SUM(E27+E29+E33+E36+E58+E65+E67)</f>
        <v>340427</v>
      </c>
      <c r="F68" s="21">
        <f>SUM(F27+F29+F33+F36+F58+F65+F67)</f>
        <v>518000.94</v>
      </c>
      <c r="G68" s="24">
        <f t="shared" si="7"/>
        <v>42.4</v>
      </c>
      <c r="H68" s="20">
        <f t="shared" si="8"/>
        <v>29.03</v>
      </c>
      <c r="I68" s="20">
        <f>SUM(I27+I29+I33+I36+I58+I65+I67)</f>
        <v>1223456</v>
      </c>
      <c r="J68" s="21">
        <f>SUM(J27+J29+J33+J36+J58+J65+J67)</f>
        <v>2101790.9700000002</v>
      </c>
      <c r="K68" s="15" t="e">
        <f>SUM(K27+K29+K33+K36+K58+K65+K67)</f>
        <v>#DIV/0!</v>
      </c>
      <c r="L68" s="15">
        <f>ROUND((E68/I68)*100,2)</f>
        <v>27.83</v>
      </c>
    </row>
    <row r="69" spans="1:12" s="14" customFormat="1" ht="15.75" x14ac:dyDescent="0.25">
      <c r="A69" s="15"/>
      <c r="B69" s="15" t="s">
        <v>107</v>
      </c>
      <c r="C69" s="15"/>
      <c r="D69" s="15"/>
      <c r="E69" s="15"/>
      <c r="F69" s="18"/>
      <c r="G69" s="15"/>
      <c r="H69" s="15"/>
      <c r="I69" s="15"/>
      <c r="J69" s="18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52" zoomScaleSheetLayoutView="100" workbookViewId="0">
      <selection activeCell="C71" sqref="C71"/>
    </sheetView>
  </sheetViews>
  <sheetFormatPr defaultRowHeight="15" x14ac:dyDescent="0.25"/>
  <cols>
    <col min="1" max="1" width="6.28515625" style="9" customWidth="1"/>
    <col min="2" max="2" width="35.42578125" style="9" customWidth="1"/>
    <col min="3" max="3" width="12.140625" style="9" customWidth="1"/>
    <col min="4" max="4" width="12" style="9" customWidth="1"/>
    <col min="5" max="5" width="9.85546875" style="9" customWidth="1"/>
    <col min="6" max="6" width="12" style="9" customWidth="1"/>
    <col min="7" max="7" width="10.28515625" style="9" customWidth="1"/>
    <col min="8" max="8" width="10" style="9" customWidth="1"/>
    <col min="9" max="9" width="11.85546875" style="9" customWidth="1"/>
    <col min="10" max="10" width="14.4257812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76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77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24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30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20.25" customHeight="1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664</v>
      </c>
      <c r="D10" s="18">
        <v>1116.22</v>
      </c>
      <c r="E10" s="17">
        <v>0</v>
      </c>
      <c r="F10" s="18">
        <v>0</v>
      </c>
      <c r="G10" s="17">
        <f t="shared" ref="G10:G41" si="0">ROUND((E10/C10)*100,2)</f>
        <v>0</v>
      </c>
      <c r="H10" s="17">
        <f t="shared" ref="H10:H41" si="1">ROUND((F10/D10)*100,2)</f>
        <v>0</v>
      </c>
      <c r="I10" s="17">
        <v>303</v>
      </c>
      <c r="J10" s="18">
        <v>2950.75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ht="15.75" x14ac:dyDescent="0.25">
      <c r="A11" s="17">
        <v>2</v>
      </c>
      <c r="B11" s="17" t="s">
        <v>16</v>
      </c>
      <c r="C11" s="17">
        <v>374</v>
      </c>
      <c r="D11" s="18">
        <v>1051.22</v>
      </c>
      <c r="E11" s="17">
        <v>3</v>
      </c>
      <c r="F11" s="18">
        <v>0.15</v>
      </c>
      <c r="G11" s="17">
        <f t="shared" si="0"/>
        <v>0.8</v>
      </c>
      <c r="H11" s="17">
        <f t="shared" si="1"/>
        <v>0.01</v>
      </c>
      <c r="I11" s="17">
        <v>6</v>
      </c>
      <c r="J11" s="18">
        <v>370.37</v>
      </c>
      <c r="K11" s="15">
        <f t="shared" si="2"/>
        <v>50</v>
      </c>
      <c r="L11" s="15">
        <f t="shared" si="3"/>
        <v>0.04</v>
      </c>
    </row>
    <row r="12" spans="1:12" s="14" customFormat="1" ht="15.75" x14ac:dyDescent="0.25">
      <c r="A12" s="17">
        <v>3</v>
      </c>
      <c r="B12" s="17" t="s">
        <v>17</v>
      </c>
      <c r="C12" s="17">
        <v>56030</v>
      </c>
      <c r="D12" s="18">
        <v>184149.25</v>
      </c>
      <c r="E12" s="17">
        <v>3957</v>
      </c>
      <c r="F12" s="18">
        <v>44270.64</v>
      </c>
      <c r="G12" s="17">
        <f t="shared" si="0"/>
        <v>7.06</v>
      </c>
      <c r="H12" s="17">
        <f t="shared" si="1"/>
        <v>24.04</v>
      </c>
      <c r="I12" s="17">
        <v>14764</v>
      </c>
      <c r="J12" s="18">
        <v>624701.54</v>
      </c>
      <c r="K12" s="15">
        <f t="shared" si="2"/>
        <v>26.8</v>
      </c>
      <c r="L12" s="15">
        <f t="shared" si="3"/>
        <v>7.09</v>
      </c>
    </row>
    <row r="13" spans="1:12" s="14" customFormat="1" ht="15.75" x14ac:dyDescent="0.25">
      <c r="A13" s="17">
        <v>4</v>
      </c>
      <c r="B13" s="17" t="s">
        <v>18</v>
      </c>
      <c r="C13" s="17">
        <v>11363</v>
      </c>
      <c r="D13" s="18">
        <v>43447.13</v>
      </c>
      <c r="E13" s="17">
        <v>10283</v>
      </c>
      <c r="F13" s="18">
        <v>57100.57</v>
      </c>
      <c r="G13" s="17">
        <f t="shared" si="0"/>
        <v>90.5</v>
      </c>
      <c r="H13" s="17">
        <f t="shared" si="1"/>
        <v>131.43</v>
      </c>
      <c r="I13" s="17">
        <v>24032</v>
      </c>
      <c r="J13" s="18">
        <v>81098.100000000006</v>
      </c>
      <c r="K13" s="15">
        <f t="shared" si="2"/>
        <v>42.79</v>
      </c>
      <c r="L13" s="15">
        <f t="shared" si="3"/>
        <v>70.41</v>
      </c>
    </row>
    <row r="14" spans="1:12" s="14" customFormat="1" ht="15.75" x14ac:dyDescent="0.25">
      <c r="A14" s="17">
        <v>5</v>
      </c>
      <c r="B14" s="17" t="s">
        <v>19</v>
      </c>
      <c r="C14" s="17">
        <v>1410</v>
      </c>
      <c r="D14" s="18">
        <v>6695.84</v>
      </c>
      <c r="E14" s="17">
        <v>0</v>
      </c>
      <c r="F14" s="18">
        <v>0</v>
      </c>
      <c r="G14" s="17">
        <f t="shared" si="0"/>
        <v>0</v>
      </c>
      <c r="H14" s="17">
        <f t="shared" si="1"/>
        <v>0</v>
      </c>
      <c r="I14" s="17">
        <v>0</v>
      </c>
      <c r="J14" s="18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ht="15.75" x14ac:dyDescent="0.25">
      <c r="A15" s="17">
        <v>6</v>
      </c>
      <c r="B15" s="17" t="s">
        <v>20</v>
      </c>
      <c r="C15" s="17">
        <v>3075</v>
      </c>
      <c r="D15" s="18">
        <v>15123.32</v>
      </c>
      <c r="E15" s="17">
        <v>9</v>
      </c>
      <c r="F15" s="18">
        <v>283</v>
      </c>
      <c r="G15" s="17">
        <f t="shared" si="0"/>
        <v>0.28999999999999998</v>
      </c>
      <c r="H15" s="17">
        <f t="shared" si="1"/>
        <v>1.87</v>
      </c>
      <c r="I15" s="17">
        <v>325</v>
      </c>
      <c r="J15" s="18">
        <v>941.88</v>
      </c>
      <c r="K15" s="15">
        <f t="shared" si="2"/>
        <v>2.77</v>
      </c>
      <c r="L15" s="15">
        <f t="shared" si="3"/>
        <v>30.05</v>
      </c>
    </row>
    <row r="16" spans="1:12" s="14" customFormat="1" ht="15.75" x14ac:dyDescent="0.25">
      <c r="A16" s="17">
        <v>7</v>
      </c>
      <c r="B16" s="17" t="s">
        <v>21</v>
      </c>
      <c r="C16" s="17">
        <v>5492</v>
      </c>
      <c r="D16" s="18">
        <v>21478.45</v>
      </c>
      <c r="E16" s="17">
        <v>2564</v>
      </c>
      <c r="F16" s="18">
        <v>9048.42</v>
      </c>
      <c r="G16" s="17">
        <f t="shared" si="0"/>
        <v>46.69</v>
      </c>
      <c r="H16" s="17">
        <f t="shared" si="1"/>
        <v>42.13</v>
      </c>
      <c r="I16" s="17">
        <v>818</v>
      </c>
      <c r="J16" s="18">
        <v>34852.33</v>
      </c>
      <c r="K16" s="15">
        <f t="shared" si="2"/>
        <v>313.45</v>
      </c>
      <c r="L16" s="15">
        <f t="shared" si="3"/>
        <v>25.96</v>
      </c>
    </row>
    <row r="17" spans="1:12" s="14" customFormat="1" ht="15.75" x14ac:dyDescent="0.25">
      <c r="A17" s="17">
        <v>8</v>
      </c>
      <c r="B17" s="17" t="s">
        <v>22</v>
      </c>
      <c r="C17" s="17">
        <v>4444</v>
      </c>
      <c r="D17" s="18">
        <v>9216.9599999999991</v>
      </c>
      <c r="E17" s="17">
        <v>2064</v>
      </c>
      <c r="F17" s="18">
        <v>4484.75</v>
      </c>
      <c r="G17" s="17">
        <f t="shared" si="0"/>
        <v>46.44</v>
      </c>
      <c r="H17" s="17">
        <f t="shared" si="1"/>
        <v>48.66</v>
      </c>
      <c r="I17" s="17">
        <v>5289</v>
      </c>
      <c r="J17" s="18">
        <v>51275.41</v>
      </c>
      <c r="K17" s="15">
        <f t="shared" si="2"/>
        <v>39.020000000000003</v>
      </c>
      <c r="L17" s="15">
        <f t="shared" si="3"/>
        <v>8.75</v>
      </c>
    </row>
    <row r="18" spans="1:12" s="14" customFormat="1" ht="15.75" x14ac:dyDescent="0.25">
      <c r="A18" s="17">
        <v>9</v>
      </c>
      <c r="B18" s="17" t="s">
        <v>23</v>
      </c>
      <c r="C18" s="17">
        <v>917</v>
      </c>
      <c r="D18" s="18">
        <v>2082.9699999999998</v>
      </c>
      <c r="E18" s="17">
        <v>450</v>
      </c>
      <c r="F18" s="18">
        <v>1067</v>
      </c>
      <c r="G18" s="17">
        <f t="shared" si="0"/>
        <v>49.07</v>
      </c>
      <c r="H18" s="17">
        <f t="shared" si="1"/>
        <v>51.22</v>
      </c>
      <c r="I18" s="17">
        <v>343</v>
      </c>
      <c r="J18" s="18">
        <v>6201.24</v>
      </c>
      <c r="K18" s="15">
        <f t="shared" si="2"/>
        <v>131.19999999999999</v>
      </c>
      <c r="L18" s="15">
        <f t="shared" si="3"/>
        <v>17.21</v>
      </c>
    </row>
    <row r="19" spans="1:12" s="14" customFormat="1" ht="15.75" x14ac:dyDescent="0.25">
      <c r="A19" s="17">
        <v>10</v>
      </c>
      <c r="B19" s="17" t="s">
        <v>24</v>
      </c>
      <c r="C19" s="17">
        <v>1354</v>
      </c>
      <c r="D19" s="18">
        <v>3187.71</v>
      </c>
      <c r="E19" s="17">
        <v>308</v>
      </c>
      <c r="F19" s="18">
        <v>5122.04</v>
      </c>
      <c r="G19" s="17">
        <f t="shared" si="0"/>
        <v>22.75</v>
      </c>
      <c r="H19" s="17">
        <f t="shared" si="1"/>
        <v>160.68</v>
      </c>
      <c r="I19" s="17">
        <v>657</v>
      </c>
      <c r="J19" s="18">
        <v>9159</v>
      </c>
      <c r="K19" s="15">
        <f t="shared" si="2"/>
        <v>46.88</v>
      </c>
      <c r="L19" s="15">
        <f t="shared" si="3"/>
        <v>55.92</v>
      </c>
    </row>
    <row r="20" spans="1:12" s="14" customFormat="1" ht="15.75" x14ac:dyDescent="0.25">
      <c r="A20" s="17">
        <v>11</v>
      </c>
      <c r="B20" s="17" t="s">
        <v>25</v>
      </c>
      <c r="C20" s="17">
        <v>7532</v>
      </c>
      <c r="D20" s="18">
        <v>16707.189999999999</v>
      </c>
      <c r="E20" s="17">
        <v>93</v>
      </c>
      <c r="F20" s="18">
        <v>17820.71</v>
      </c>
      <c r="G20" s="17">
        <f t="shared" si="0"/>
        <v>1.23</v>
      </c>
      <c r="H20" s="17">
        <f t="shared" si="1"/>
        <v>106.66</v>
      </c>
      <c r="I20" s="17">
        <v>158</v>
      </c>
      <c r="J20" s="18">
        <v>39111.96</v>
      </c>
      <c r="K20" s="15">
        <f t="shared" si="2"/>
        <v>58.86</v>
      </c>
      <c r="L20" s="15">
        <f t="shared" si="3"/>
        <v>45.56</v>
      </c>
    </row>
    <row r="21" spans="1:12" s="14" customFormat="1" ht="15.75" x14ac:dyDescent="0.25">
      <c r="A21" s="17">
        <v>12</v>
      </c>
      <c r="B21" s="17" t="s">
        <v>26</v>
      </c>
      <c r="C21" s="17">
        <v>411</v>
      </c>
      <c r="D21" s="18">
        <v>1237.28</v>
      </c>
      <c r="E21" s="17">
        <v>10</v>
      </c>
      <c r="F21" s="18">
        <v>799.08</v>
      </c>
      <c r="G21" s="17">
        <f t="shared" si="0"/>
        <v>2.4300000000000002</v>
      </c>
      <c r="H21" s="17">
        <f t="shared" si="1"/>
        <v>64.58</v>
      </c>
      <c r="I21" s="17">
        <v>10</v>
      </c>
      <c r="J21" s="18">
        <v>799.07</v>
      </c>
      <c r="K21" s="15">
        <f t="shared" si="2"/>
        <v>100</v>
      </c>
      <c r="L21" s="15">
        <f t="shared" si="3"/>
        <v>100</v>
      </c>
    </row>
    <row r="22" spans="1:12" s="14" customFormat="1" ht="15.75" x14ac:dyDescent="0.25">
      <c r="A22" s="17">
        <v>13</v>
      </c>
      <c r="B22" s="17" t="s">
        <v>27</v>
      </c>
      <c r="C22" s="17">
        <v>901</v>
      </c>
      <c r="D22" s="18">
        <v>18223.59</v>
      </c>
      <c r="E22" s="17">
        <v>26</v>
      </c>
      <c r="F22" s="18">
        <v>333.69</v>
      </c>
      <c r="G22" s="17">
        <f t="shared" si="0"/>
        <v>2.89</v>
      </c>
      <c r="H22" s="17">
        <f t="shared" si="1"/>
        <v>1.83</v>
      </c>
      <c r="I22" s="17">
        <v>265</v>
      </c>
      <c r="J22" s="18">
        <v>38604.300000000003</v>
      </c>
      <c r="K22" s="15">
        <f t="shared" si="2"/>
        <v>9.81</v>
      </c>
      <c r="L22" s="15">
        <f t="shared" si="3"/>
        <v>0.86</v>
      </c>
    </row>
    <row r="23" spans="1:12" s="14" customFormat="1" ht="15.75" x14ac:dyDescent="0.25">
      <c r="A23" s="17">
        <v>14</v>
      </c>
      <c r="B23" s="17" t="s">
        <v>28</v>
      </c>
      <c r="C23" s="17">
        <v>1809</v>
      </c>
      <c r="D23" s="18">
        <v>18989.3</v>
      </c>
      <c r="E23" s="17">
        <v>211</v>
      </c>
      <c r="F23" s="18">
        <v>1684.61</v>
      </c>
      <c r="G23" s="17">
        <f t="shared" si="0"/>
        <v>11.66</v>
      </c>
      <c r="H23" s="17">
        <f t="shared" si="1"/>
        <v>8.8699999999999992</v>
      </c>
      <c r="I23" s="17">
        <v>193</v>
      </c>
      <c r="J23" s="18">
        <v>12200.48</v>
      </c>
      <c r="K23" s="15">
        <f t="shared" si="2"/>
        <v>109.33</v>
      </c>
      <c r="L23" s="15">
        <f t="shared" si="3"/>
        <v>13.81</v>
      </c>
    </row>
    <row r="24" spans="1:12" s="14" customFormat="1" ht="15.75" x14ac:dyDescent="0.25">
      <c r="A24" s="17">
        <v>15</v>
      </c>
      <c r="B24" s="17" t="s">
        <v>29</v>
      </c>
      <c r="C24" s="17">
        <v>6750</v>
      </c>
      <c r="D24" s="18">
        <v>25160.9</v>
      </c>
      <c r="E24" s="17">
        <v>582</v>
      </c>
      <c r="F24" s="18">
        <v>5078.46</v>
      </c>
      <c r="G24" s="17">
        <f t="shared" si="0"/>
        <v>8.6199999999999992</v>
      </c>
      <c r="H24" s="17">
        <f t="shared" si="1"/>
        <v>20.18</v>
      </c>
      <c r="I24" s="17">
        <v>788</v>
      </c>
      <c r="J24" s="18">
        <v>14548.92</v>
      </c>
      <c r="K24" s="15">
        <f t="shared" si="2"/>
        <v>73.86</v>
      </c>
      <c r="L24" s="15">
        <f t="shared" si="3"/>
        <v>34.909999999999997</v>
      </c>
    </row>
    <row r="25" spans="1:12" s="14" customFormat="1" ht="15.75" x14ac:dyDescent="0.25">
      <c r="A25" s="17">
        <v>16</v>
      </c>
      <c r="B25" s="17" t="s">
        <v>30</v>
      </c>
      <c r="C25" s="17">
        <v>313</v>
      </c>
      <c r="D25" s="18">
        <v>694.6</v>
      </c>
      <c r="E25" s="17">
        <v>57</v>
      </c>
      <c r="F25" s="18">
        <v>169</v>
      </c>
      <c r="G25" s="17">
        <f t="shared" si="0"/>
        <v>18.21</v>
      </c>
      <c r="H25" s="17">
        <f t="shared" si="1"/>
        <v>24.33</v>
      </c>
      <c r="I25" s="17">
        <v>14</v>
      </c>
      <c r="J25" s="18">
        <v>196.8</v>
      </c>
      <c r="K25" s="15">
        <f t="shared" si="2"/>
        <v>407.14</v>
      </c>
      <c r="L25" s="15">
        <f t="shared" si="3"/>
        <v>85.87</v>
      </c>
    </row>
    <row r="26" spans="1:12" s="14" customFormat="1" ht="15.75" x14ac:dyDescent="0.25">
      <c r="A26" s="17">
        <v>17</v>
      </c>
      <c r="B26" s="17" t="s">
        <v>31</v>
      </c>
      <c r="C26" s="17">
        <v>1285</v>
      </c>
      <c r="D26" s="18">
        <v>7750.11</v>
      </c>
      <c r="E26" s="17">
        <v>79</v>
      </c>
      <c r="F26" s="18">
        <v>1075.8499999999999</v>
      </c>
      <c r="G26" s="17">
        <f t="shared" si="0"/>
        <v>6.15</v>
      </c>
      <c r="H26" s="17">
        <f t="shared" si="1"/>
        <v>13.88</v>
      </c>
      <c r="I26" s="17">
        <v>192</v>
      </c>
      <c r="J26" s="18">
        <v>3940.65</v>
      </c>
      <c r="K26" s="15">
        <f t="shared" si="2"/>
        <v>41.15</v>
      </c>
      <c r="L26" s="15">
        <f t="shared" si="3"/>
        <v>27.3</v>
      </c>
    </row>
    <row r="27" spans="1:12" s="14" customFormat="1" ht="19.5" x14ac:dyDescent="0.4">
      <c r="A27" s="27" t="s">
        <v>32</v>
      </c>
      <c r="B27" s="28"/>
      <c r="C27" s="20">
        <f>SUM(C10:C26)</f>
        <v>104124</v>
      </c>
      <c r="D27" s="21">
        <f>SUM(D10:D26)</f>
        <v>376312.04000000004</v>
      </c>
      <c r="E27" s="20">
        <f>SUM(E10:E26)</f>
        <v>20696</v>
      </c>
      <c r="F27" s="21">
        <f>SUM(F10:F26)</f>
        <v>148337.96999999997</v>
      </c>
      <c r="G27" s="20">
        <f t="shared" si="0"/>
        <v>19.88</v>
      </c>
      <c r="H27" s="20">
        <f t="shared" si="1"/>
        <v>39.42</v>
      </c>
      <c r="I27" s="20">
        <f>SUM(I10:I26)</f>
        <v>48157</v>
      </c>
      <c r="J27" s="21">
        <f>SUM(J10:J26)</f>
        <v>920952.8</v>
      </c>
      <c r="K27" s="15" t="e">
        <f>SUM(K10:K26)</f>
        <v>#DIV/0!</v>
      </c>
      <c r="L27" s="15">
        <f>ROUND((E27/I27)*100,2)</f>
        <v>42.98</v>
      </c>
    </row>
    <row r="28" spans="1:12" s="14" customFormat="1" ht="15.75" x14ac:dyDescent="0.25">
      <c r="A28" s="17">
        <v>18</v>
      </c>
      <c r="B28" s="17" t="s">
        <v>33</v>
      </c>
      <c r="C28" s="17">
        <v>40931</v>
      </c>
      <c r="D28" s="18">
        <v>138406.5</v>
      </c>
      <c r="E28" s="17">
        <v>1020</v>
      </c>
      <c r="F28" s="18">
        <v>282495.73</v>
      </c>
      <c r="G28" s="17">
        <f t="shared" si="0"/>
        <v>2.4900000000000002</v>
      </c>
      <c r="H28" s="17">
        <f t="shared" si="1"/>
        <v>204.11</v>
      </c>
      <c r="I28" s="17">
        <v>811</v>
      </c>
      <c r="J28" s="18">
        <v>189422.05</v>
      </c>
      <c r="K28" s="15">
        <f>ROUND((E28/I28)*100,2)</f>
        <v>125.77</v>
      </c>
      <c r="L28" s="15">
        <f>ROUND((F28/J28)*100,2)</f>
        <v>149.13999999999999</v>
      </c>
    </row>
    <row r="29" spans="1:12" s="14" customFormat="1" ht="19.5" x14ac:dyDescent="0.4">
      <c r="A29" s="27" t="s">
        <v>32</v>
      </c>
      <c r="B29" s="28"/>
      <c r="C29" s="20">
        <f>SUM(C28:C28)</f>
        <v>40931</v>
      </c>
      <c r="D29" s="21">
        <f>SUM(D28:D28)</f>
        <v>138406.5</v>
      </c>
      <c r="E29" s="20">
        <f>SUM(E28:E28)</f>
        <v>1020</v>
      </c>
      <c r="F29" s="21">
        <f>SUM(F28:F28)</f>
        <v>282495.73</v>
      </c>
      <c r="G29" s="20">
        <f t="shared" si="0"/>
        <v>2.4900000000000002</v>
      </c>
      <c r="H29" s="20">
        <f t="shared" si="1"/>
        <v>204.11</v>
      </c>
      <c r="I29" s="20">
        <f>SUM(I28:I28)</f>
        <v>811</v>
      </c>
      <c r="J29" s="21">
        <f>SUM(J28:J28)</f>
        <v>189422.05</v>
      </c>
      <c r="K29" s="15">
        <f>SUM(K28:K28)</f>
        <v>125.77</v>
      </c>
      <c r="L29" s="15">
        <f>ROUND((E29/I29)*100,2)</f>
        <v>125.77</v>
      </c>
    </row>
    <row r="30" spans="1:12" s="14" customFormat="1" ht="15.75" x14ac:dyDescent="0.25">
      <c r="A30" s="17">
        <v>19</v>
      </c>
      <c r="B30" s="17" t="s">
        <v>34</v>
      </c>
      <c r="C30" s="17">
        <v>62484</v>
      </c>
      <c r="D30" s="18">
        <v>103076.41</v>
      </c>
      <c r="E30" s="17">
        <v>2792</v>
      </c>
      <c r="F30" s="18">
        <v>30821</v>
      </c>
      <c r="G30" s="17">
        <f t="shared" si="0"/>
        <v>4.47</v>
      </c>
      <c r="H30" s="17">
        <f t="shared" si="1"/>
        <v>29.9</v>
      </c>
      <c r="I30" s="17">
        <v>19067</v>
      </c>
      <c r="J30" s="18">
        <v>95419</v>
      </c>
      <c r="K30" s="15">
        <f t="shared" ref="K30:L32" si="4">ROUND((E30/I30)*100,2)</f>
        <v>14.64</v>
      </c>
      <c r="L30" s="15">
        <f t="shared" si="4"/>
        <v>32.299999999999997</v>
      </c>
    </row>
    <row r="31" spans="1:12" s="14" customFormat="1" ht="15.75" x14ac:dyDescent="0.25">
      <c r="A31" s="17">
        <v>20</v>
      </c>
      <c r="B31" s="17" t="s">
        <v>35</v>
      </c>
      <c r="C31" s="17">
        <v>12823</v>
      </c>
      <c r="D31" s="18">
        <v>12742.8</v>
      </c>
      <c r="E31" s="17">
        <v>0</v>
      </c>
      <c r="F31" s="18">
        <v>0</v>
      </c>
      <c r="G31" s="17">
        <f t="shared" si="0"/>
        <v>0</v>
      </c>
      <c r="H31" s="17">
        <f t="shared" si="1"/>
        <v>0</v>
      </c>
      <c r="I31" s="17">
        <v>2917</v>
      </c>
      <c r="J31" s="18">
        <v>3213.25</v>
      </c>
      <c r="K31" s="15">
        <f t="shared" si="4"/>
        <v>0</v>
      </c>
      <c r="L31" s="15">
        <f t="shared" si="4"/>
        <v>0</v>
      </c>
    </row>
    <row r="32" spans="1:12" s="14" customFormat="1" ht="15.75" x14ac:dyDescent="0.25">
      <c r="A32" s="17">
        <v>21</v>
      </c>
      <c r="B32" s="17" t="s">
        <v>36</v>
      </c>
      <c r="C32" s="17">
        <v>0</v>
      </c>
      <c r="D32" s="18">
        <v>0</v>
      </c>
      <c r="E32" s="17">
        <v>0</v>
      </c>
      <c r="F32" s="18">
        <v>0</v>
      </c>
      <c r="G32" s="17">
        <v>0</v>
      </c>
      <c r="H32" s="17">
        <v>0</v>
      </c>
      <c r="I32" s="17">
        <v>0</v>
      </c>
      <c r="J32" s="18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75307</v>
      </c>
      <c r="D33" s="21">
        <f>SUM(D30:D32)</f>
        <v>115819.21</v>
      </c>
      <c r="E33" s="20">
        <f>SUM(E30:E32)</f>
        <v>2792</v>
      </c>
      <c r="F33" s="21">
        <f>SUM(F30:F32)</f>
        <v>30821</v>
      </c>
      <c r="G33" s="20">
        <f t="shared" si="0"/>
        <v>3.71</v>
      </c>
      <c r="H33" s="20">
        <f t="shared" si="1"/>
        <v>26.61</v>
      </c>
      <c r="I33" s="20">
        <f>SUM(I30:I32)</f>
        <v>21984</v>
      </c>
      <c r="J33" s="21">
        <f>SUM(J30:J32)</f>
        <v>98632.25</v>
      </c>
      <c r="K33" s="15" t="e">
        <f>SUM(K30:K32)</f>
        <v>#DIV/0!</v>
      </c>
      <c r="L33" s="15">
        <f>ROUND((E33/I33)*100,2)</f>
        <v>12.7</v>
      </c>
    </row>
    <row r="34" spans="1:12" s="14" customFormat="1" ht="15.75" x14ac:dyDescent="0.25">
      <c r="A34" s="17">
        <v>22</v>
      </c>
      <c r="B34" s="17" t="s">
        <v>37</v>
      </c>
      <c r="C34" s="17">
        <v>10303</v>
      </c>
      <c r="D34" s="18">
        <v>17928.61</v>
      </c>
      <c r="E34" s="17">
        <v>0</v>
      </c>
      <c r="F34" s="18">
        <v>0</v>
      </c>
      <c r="G34" s="17">
        <f t="shared" si="0"/>
        <v>0</v>
      </c>
      <c r="H34" s="17">
        <f t="shared" si="1"/>
        <v>0</v>
      </c>
      <c r="I34" s="17">
        <v>57</v>
      </c>
      <c r="J34" s="18">
        <v>241.87</v>
      </c>
      <c r="K34" s="15">
        <f>ROUND((E34/I34)*100,2)</f>
        <v>0</v>
      </c>
      <c r="L34" s="15">
        <f>ROUND((F34/J34)*100,2)</f>
        <v>0</v>
      </c>
    </row>
    <row r="35" spans="1:12" s="14" customFormat="1" ht="15.75" x14ac:dyDescent="0.25">
      <c r="A35" s="17">
        <v>23</v>
      </c>
      <c r="B35" s="17" t="s">
        <v>38</v>
      </c>
      <c r="C35" s="17">
        <v>8614</v>
      </c>
      <c r="D35" s="18">
        <v>20065.310000000001</v>
      </c>
      <c r="E35" s="17">
        <v>0</v>
      </c>
      <c r="F35" s="18">
        <v>0</v>
      </c>
      <c r="G35" s="17">
        <f t="shared" si="0"/>
        <v>0</v>
      </c>
      <c r="H35" s="17">
        <f t="shared" si="1"/>
        <v>0</v>
      </c>
      <c r="I35" s="17">
        <v>0</v>
      </c>
      <c r="J35" s="18">
        <v>0</v>
      </c>
      <c r="K35" s="15" t="e">
        <f>ROUND((E35/I35)*100,2)</f>
        <v>#DIV/0!</v>
      </c>
      <c r="L35" s="15" t="e">
        <f>ROUND((F35/J35)*100,2)</f>
        <v>#DIV/0!</v>
      </c>
    </row>
    <row r="36" spans="1:12" s="14" customFormat="1" ht="19.5" x14ac:dyDescent="0.4">
      <c r="A36" s="27" t="s">
        <v>32</v>
      </c>
      <c r="B36" s="28"/>
      <c r="C36" s="20">
        <f>SUM(C34:C35)</f>
        <v>18917</v>
      </c>
      <c r="D36" s="21">
        <f>SUM(D34:D35)</f>
        <v>37993.919999999998</v>
      </c>
      <c r="E36" s="20">
        <f>SUM(E34:E35)</f>
        <v>0</v>
      </c>
      <c r="F36" s="21">
        <f>SUM(F34:F35)</f>
        <v>0</v>
      </c>
      <c r="G36" s="20">
        <f t="shared" si="0"/>
        <v>0</v>
      </c>
      <c r="H36" s="20">
        <f t="shared" si="1"/>
        <v>0</v>
      </c>
      <c r="I36" s="20">
        <f>SUM(I34:I35)</f>
        <v>57</v>
      </c>
      <c r="J36" s="21">
        <f>SUM(J34:J35)</f>
        <v>241.87</v>
      </c>
      <c r="K36" s="15" t="e">
        <f>SUM(K34:K35)</f>
        <v>#DIV/0!</v>
      </c>
      <c r="L36" s="15">
        <f>ROUND((E36/I36)*100,2)</f>
        <v>0</v>
      </c>
    </row>
    <row r="37" spans="1:12" s="14" customFormat="1" ht="15.75" x14ac:dyDescent="0.25">
      <c r="A37" s="17">
        <v>24</v>
      </c>
      <c r="B37" s="17" t="s">
        <v>39</v>
      </c>
      <c r="C37" s="17">
        <v>5521</v>
      </c>
      <c r="D37" s="18">
        <v>33153.019999999997</v>
      </c>
      <c r="E37" s="17">
        <v>0</v>
      </c>
      <c r="F37" s="18">
        <v>0</v>
      </c>
      <c r="G37" s="17">
        <f t="shared" si="0"/>
        <v>0</v>
      </c>
      <c r="H37" s="17">
        <f t="shared" si="1"/>
        <v>0</v>
      </c>
      <c r="I37" s="17">
        <v>0</v>
      </c>
      <c r="J37" s="18">
        <v>0</v>
      </c>
      <c r="K37" s="15" t="e">
        <f t="shared" ref="K37:K57" si="5">ROUND((E37/I37)*100,2)</f>
        <v>#DIV/0!</v>
      </c>
      <c r="L37" s="15" t="e">
        <f t="shared" ref="L37:L57" si="6">ROUND((F37/J37)*100,2)</f>
        <v>#DIV/0!</v>
      </c>
    </row>
    <row r="38" spans="1:12" s="14" customFormat="1" ht="15.75" x14ac:dyDescent="0.25">
      <c r="A38" s="17">
        <v>25</v>
      </c>
      <c r="B38" s="17" t="s">
        <v>40</v>
      </c>
      <c r="C38" s="17">
        <v>0</v>
      </c>
      <c r="D38" s="18">
        <v>0</v>
      </c>
      <c r="E38" s="17">
        <v>0</v>
      </c>
      <c r="F38" s="18">
        <v>0</v>
      </c>
      <c r="G38" s="17">
        <v>0</v>
      </c>
      <c r="H38" s="17">
        <v>0</v>
      </c>
      <c r="I38" s="17">
        <v>38</v>
      </c>
      <c r="J38" s="18">
        <v>688.49</v>
      </c>
      <c r="K38" s="15">
        <f t="shared" si="5"/>
        <v>0</v>
      </c>
      <c r="L38" s="15">
        <f t="shared" si="6"/>
        <v>0</v>
      </c>
    </row>
    <row r="39" spans="1:12" s="14" customFormat="1" ht="15.75" x14ac:dyDescent="0.25">
      <c r="A39" s="17">
        <v>26</v>
      </c>
      <c r="B39" s="17" t="s">
        <v>41</v>
      </c>
      <c r="C39" s="17">
        <v>80</v>
      </c>
      <c r="D39" s="18">
        <v>200</v>
      </c>
      <c r="E39" s="17">
        <v>0</v>
      </c>
      <c r="F39" s="18">
        <v>0</v>
      </c>
      <c r="G39" s="17">
        <f t="shared" si="0"/>
        <v>0</v>
      </c>
      <c r="H39" s="17">
        <f t="shared" si="1"/>
        <v>0</v>
      </c>
      <c r="I39" s="17">
        <v>29</v>
      </c>
      <c r="J39" s="18">
        <v>4407.42</v>
      </c>
      <c r="K39" s="15">
        <f t="shared" si="5"/>
        <v>0</v>
      </c>
      <c r="L39" s="15">
        <f t="shared" si="6"/>
        <v>0</v>
      </c>
    </row>
    <row r="40" spans="1:12" s="14" customFormat="1" ht="15.75" x14ac:dyDescent="0.25">
      <c r="A40" s="17">
        <v>27</v>
      </c>
      <c r="B40" s="17" t="s">
        <v>42</v>
      </c>
      <c r="C40" s="17">
        <v>548</v>
      </c>
      <c r="D40" s="18">
        <v>4258.12</v>
      </c>
      <c r="E40" s="17">
        <v>1</v>
      </c>
      <c r="F40" s="18">
        <v>1000</v>
      </c>
      <c r="G40" s="17">
        <f t="shared" si="0"/>
        <v>0.18</v>
      </c>
      <c r="H40" s="17">
        <f t="shared" si="1"/>
        <v>23.48</v>
      </c>
      <c r="I40" s="17">
        <v>6</v>
      </c>
      <c r="J40" s="18">
        <v>1758</v>
      </c>
      <c r="K40" s="15">
        <f t="shared" si="5"/>
        <v>16.670000000000002</v>
      </c>
      <c r="L40" s="15">
        <f t="shared" si="6"/>
        <v>56.88</v>
      </c>
    </row>
    <row r="41" spans="1:12" s="14" customFormat="1" ht="15.75" x14ac:dyDescent="0.25">
      <c r="A41" s="17">
        <v>28</v>
      </c>
      <c r="B41" s="17" t="s">
        <v>43</v>
      </c>
      <c r="C41" s="17">
        <v>34</v>
      </c>
      <c r="D41" s="18">
        <v>103</v>
      </c>
      <c r="E41" s="17">
        <v>0</v>
      </c>
      <c r="F41" s="18">
        <v>0</v>
      </c>
      <c r="G41" s="17">
        <f t="shared" si="0"/>
        <v>0</v>
      </c>
      <c r="H41" s="17">
        <f t="shared" si="1"/>
        <v>0</v>
      </c>
      <c r="I41" s="17">
        <v>0</v>
      </c>
      <c r="J41" s="18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ht="15.75" x14ac:dyDescent="0.25">
      <c r="A42" s="17">
        <v>29</v>
      </c>
      <c r="B42" s="17" t="s">
        <v>44</v>
      </c>
      <c r="C42" s="17">
        <v>1158</v>
      </c>
      <c r="D42" s="18">
        <v>2588.6799999999998</v>
      </c>
      <c r="E42" s="17">
        <v>23</v>
      </c>
      <c r="F42" s="18">
        <v>16123.36</v>
      </c>
      <c r="G42" s="17">
        <f t="shared" ref="G42:G68" si="7">ROUND((E42/C42)*100,2)</f>
        <v>1.99</v>
      </c>
      <c r="H42" s="17">
        <f t="shared" ref="H42:H68" si="8">ROUND((F42/D42)*100,2)</f>
        <v>622.84</v>
      </c>
      <c r="I42" s="17">
        <v>56</v>
      </c>
      <c r="J42" s="18">
        <v>4410.95</v>
      </c>
      <c r="K42" s="15">
        <f t="shared" si="5"/>
        <v>41.07</v>
      </c>
      <c r="L42" s="15">
        <f t="shared" si="6"/>
        <v>365.53</v>
      </c>
    </row>
    <row r="43" spans="1:12" s="14" customFormat="1" ht="15.75" x14ac:dyDescent="0.25">
      <c r="A43" s="17">
        <v>30</v>
      </c>
      <c r="B43" s="17" t="s">
        <v>45</v>
      </c>
      <c r="C43" s="17">
        <v>20604</v>
      </c>
      <c r="D43" s="18">
        <v>57005.57</v>
      </c>
      <c r="E43" s="17">
        <v>972</v>
      </c>
      <c r="F43" s="18">
        <v>96770.74</v>
      </c>
      <c r="G43" s="17">
        <f t="shared" si="7"/>
        <v>4.72</v>
      </c>
      <c r="H43" s="17">
        <f t="shared" si="8"/>
        <v>169.76</v>
      </c>
      <c r="I43" s="17">
        <v>1468</v>
      </c>
      <c r="J43" s="18">
        <v>112226.08</v>
      </c>
      <c r="K43" s="15">
        <f t="shared" si="5"/>
        <v>66.209999999999994</v>
      </c>
      <c r="L43" s="15">
        <f t="shared" si="6"/>
        <v>86.23</v>
      </c>
    </row>
    <row r="44" spans="1:12" s="14" customFormat="1" ht="15.75" x14ac:dyDescent="0.25">
      <c r="A44" s="17">
        <v>31</v>
      </c>
      <c r="B44" s="17" t="s">
        <v>46</v>
      </c>
      <c r="C44" s="17">
        <v>12741</v>
      </c>
      <c r="D44" s="18">
        <v>26690.36</v>
      </c>
      <c r="E44" s="17">
        <v>16775</v>
      </c>
      <c r="F44" s="18">
        <v>52230.080000000002</v>
      </c>
      <c r="G44" s="17">
        <f t="shared" si="7"/>
        <v>131.66</v>
      </c>
      <c r="H44" s="17">
        <f t="shared" si="8"/>
        <v>195.69</v>
      </c>
      <c r="I44" s="17">
        <v>0</v>
      </c>
      <c r="J44" s="18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ht="15.75" x14ac:dyDescent="0.25">
      <c r="A45" s="17">
        <v>32</v>
      </c>
      <c r="B45" s="17" t="s">
        <v>47</v>
      </c>
      <c r="C45" s="17">
        <v>2449</v>
      </c>
      <c r="D45" s="18">
        <v>9828.07</v>
      </c>
      <c r="E45" s="17">
        <v>33</v>
      </c>
      <c r="F45" s="18">
        <v>1707.42</v>
      </c>
      <c r="G45" s="17">
        <f t="shared" si="7"/>
        <v>1.35</v>
      </c>
      <c r="H45" s="17">
        <f t="shared" si="8"/>
        <v>17.37</v>
      </c>
      <c r="I45" s="17">
        <v>50</v>
      </c>
      <c r="J45" s="18">
        <v>11367.19</v>
      </c>
      <c r="K45" s="15">
        <f t="shared" si="5"/>
        <v>66</v>
      </c>
      <c r="L45" s="15">
        <f t="shared" si="6"/>
        <v>15.02</v>
      </c>
    </row>
    <row r="46" spans="1:12" s="14" customFormat="1" ht="15.75" x14ac:dyDescent="0.25">
      <c r="A46" s="17">
        <v>33</v>
      </c>
      <c r="B46" s="17" t="s">
        <v>48</v>
      </c>
      <c r="C46" s="17">
        <v>264</v>
      </c>
      <c r="D46" s="18">
        <v>773.04</v>
      </c>
      <c r="E46" s="17">
        <v>11</v>
      </c>
      <c r="F46" s="18">
        <v>400.66</v>
      </c>
      <c r="G46" s="17">
        <f t="shared" si="7"/>
        <v>4.17</v>
      </c>
      <c r="H46" s="17">
        <f t="shared" si="8"/>
        <v>51.83</v>
      </c>
      <c r="I46" s="17">
        <v>10</v>
      </c>
      <c r="J46" s="18">
        <v>424.23</v>
      </c>
      <c r="K46" s="15">
        <f t="shared" si="5"/>
        <v>110</v>
      </c>
      <c r="L46" s="15">
        <f t="shared" si="6"/>
        <v>94.44</v>
      </c>
    </row>
    <row r="47" spans="1:12" s="14" customFormat="1" ht="15.75" x14ac:dyDescent="0.25">
      <c r="A47" s="17">
        <v>34</v>
      </c>
      <c r="B47" s="17" t="s">
        <v>49</v>
      </c>
      <c r="C47" s="17">
        <v>1649</v>
      </c>
      <c r="D47" s="18">
        <v>5409.38</v>
      </c>
      <c r="E47" s="17">
        <v>16</v>
      </c>
      <c r="F47" s="18">
        <v>5935.53</v>
      </c>
      <c r="G47" s="17">
        <f t="shared" si="7"/>
        <v>0.97</v>
      </c>
      <c r="H47" s="17">
        <f t="shared" si="8"/>
        <v>109.73</v>
      </c>
      <c r="I47" s="17">
        <v>0</v>
      </c>
      <c r="J47" s="18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ht="15.75" x14ac:dyDescent="0.25">
      <c r="A48" s="17">
        <v>35</v>
      </c>
      <c r="B48" s="17" t="s">
        <v>50</v>
      </c>
      <c r="C48" s="17">
        <v>220</v>
      </c>
      <c r="D48" s="18">
        <v>279.52</v>
      </c>
      <c r="E48" s="17">
        <v>1</v>
      </c>
      <c r="F48" s="18">
        <v>5</v>
      </c>
      <c r="G48" s="17">
        <f t="shared" si="7"/>
        <v>0.45</v>
      </c>
      <c r="H48" s="17">
        <f t="shared" si="8"/>
        <v>1.79</v>
      </c>
      <c r="I48" s="17">
        <v>3</v>
      </c>
      <c r="J48" s="18">
        <v>1091.69</v>
      </c>
      <c r="K48" s="15">
        <f t="shared" si="5"/>
        <v>33.33</v>
      </c>
      <c r="L48" s="15">
        <f t="shared" si="6"/>
        <v>0.46</v>
      </c>
    </row>
    <row r="49" spans="1:12" s="14" customFormat="1" ht="15.75" x14ac:dyDescent="0.25">
      <c r="A49" s="17">
        <v>36</v>
      </c>
      <c r="B49" s="17" t="s">
        <v>51</v>
      </c>
      <c r="C49" s="17">
        <v>0</v>
      </c>
      <c r="D49" s="18">
        <v>0</v>
      </c>
      <c r="E49" s="17">
        <v>14</v>
      </c>
      <c r="F49" s="18">
        <v>1923.13</v>
      </c>
      <c r="G49" s="17">
        <v>0</v>
      </c>
      <c r="H49" s="17">
        <v>0</v>
      </c>
      <c r="I49" s="17">
        <v>54</v>
      </c>
      <c r="J49" s="18">
        <v>4530.3</v>
      </c>
      <c r="K49" s="15">
        <f t="shared" si="5"/>
        <v>25.93</v>
      </c>
      <c r="L49" s="15">
        <f t="shared" si="6"/>
        <v>42.45</v>
      </c>
    </row>
    <row r="50" spans="1:12" s="14" customFormat="1" ht="15.75" x14ac:dyDescent="0.25">
      <c r="A50" s="17">
        <v>37</v>
      </c>
      <c r="B50" s="17" t="s">
        <v>52</v>
      </c>
      <c r="C50" s="17">
        <v>258</v>
      </c>
      <c r="D50" s="18">
        <v>1105.29</v>
      </c>
      <c r="E50" s="17">
        <v>12</v>
      </c>
      <c r="F50" s="18">
        <v>431</v>
      </c>
      <c r="G50" s="17">
        <f t="shared" si="7"/>
        <v>4.6500000000000004</v>
      </c>
      <c r="H50" s="17">
        <f t="shared" si="8"/>
        <v>38.99</v>
      </c>
      <c r="I50" s="17">
        <v>65</v>
      </c>
      <c r="J50" s="18">
        <v>4064</v>
      </c>
      <c r="K50" s="15">
        <f t="shared" si="5"/>
        <v>18.46</v>
      </c>
      <c r="L50" s="15">
        <f t="shared" si="6"/>
        <v>10.61</v>
      </c>
    </row>
    <row r="51" spans="1:12" s="14" customFormat="1" ht="15.75" x14ac:dyDescent="0.25">
      <c r="A51" s="17">
        <v>38</v>
      </c>
      <c r="B51" s="17" t="s">
        <v>53</v>
      </c>
      <c r="C51" s="17">
        <v>3319</v>
      </c>
      <c r="D51" s="18">
        <v>19475.98</v>
      </c>
      <c r="E51" s="17">
        <v>1296</v>
      </c>
      <c r="F51" s="18">
        <v>22973.06</v>
      </c>
      <c r="G51" s="17">
        <f t="shared" si="7"/>
        <v>39.049999999999997</v>
      </c>
      <c r="H51" s="17">
        <f t="shared" si="8"/>
        <v>117.96</v>
      </c>
      <c r="I51" s="17">
        <v>2477</v>
      </c>
      <c r="J51" s="18">
        <v>191373.46</v>
      </c>
      <c r="K51" s="15">
        <f t="shared" si="5"/>
        <v>52.32</v>
      </c>
      <c r="L51" s="15">
        <f t="shared" si="6"/>
        <v>12</v>
      </c>
    </row>
    <row r="52" spans="1:12" s="14" customFormat="1" ht="15.75" x14ac:dyDescent="0.25">
      <c r="A52" s="17">
        <v>39</v>
      </c>
      <c r="B52" s="17" t="s">
        <v>54</v>
      </c>
      <c r="C52" s="17">
        <v>171</v>
      </c>
      <c r="D52" s="18">
        <v>227.36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101</v>
      </c>
      <c r="J52" s="18">
        <v>1478</v>
      </c>
      <c r="K52" s="15">
        <f t="shared" si="5"/>
        <v>0</v>
      </c>
      <c r="L52" s="15">
        <f t="shared" si="6"/>
        <v>0</v>
      </c>
    </row>
    <row r="53" spans="1:12" s="14" customFormat="1" ht="15.75" x14ac:dyDescent="0.25">
      <c r="A53" s="17">
        <v>40</v>
      </c>
      <c r="B53" s="17" t="s">
        <v>55</v>
      </c>
      <c r="C53" s="17">
        <v>781</v>
      </c>
      <c r="D53" s="18">
        <v>1570</v>
      </c>
      <c r="E53" s="17">
        <v>10</v>
      </c>
      <c r="F53" s="18">
        <v>761.58</v>
      </c>
      <c r="G53" s="17">
        <f t="shared" si="7"/>
        <v>1.28</v>
      </c>
      <c r="H53" s="17">
        <f t="shared" si="8"/>
        <v>48.51</v>
      </c>
      <c r="I53" s="17">
        <v>7</v>
      </c>
      <c r="J53" s="18">
        <v>1100.51</v>
      </c>
      <c r="K53" s="15">
        <f t="shared" si="5"/>
        <v>142.86000000000001</v>
      </c>
      <c r="L53" s="15">
        <f t="shared" si="6"/>
        <v>69.2</v>
      </c>
    </row>
    <row r="54" spans="1:12" s="14" customFormat="1" ht="15.75" x14ac:dyDescent="0.25">
      <c r="A54" s="17">
        <v>41</v>
      </c>
      <c r="B54" s="17" t="s">
        <v>56</v>
      </c>
      <c r="C54" s="17">
        <v>145</v>
      </c>
      <c r="D54" s="18">
        <v>514.45000000000005</v>
      </c>
      <c r="E54" s="17">
        <v>209</v>
      </c>
      <c r="F54" s="18">
        <v>764.74</v>
      </c>
      <c r="G54" s="17">
        <f t="shared" si="7"/>
        <v>144.13999999999999</v>
      </c>
      <c r="H54" s="17">
        <f t="shared" si="8"/>
        <v>148.65</v>
      </c>
      <c r="I54" s="17">
        <v>560</v>
      </c>
      <c r="J54" s="18">
        <v>5873.02</v>
      </c>
      <c r="K54" s="15">
        <f t="shared" si="5"/>
        <v>37.32</v>
      </c>
      <c r="L54" s="15">
        <f t="shared" si="6"/>
        <v>13.02</v>
      </c>
    </row>
    <row r="55" spans="1:12" s="14" customFormat="1" ht="15.75" x14ac:dyDescent="0.25">
      <c r="A55" s="17">
        <v>42</v>
      </c>
      <c r="B55" s="17" t="s">
        <v>57</v>
      </c>
      <c r="C55" s="17">
        <v>167</v>
      </c>
      <c r="D55" s="18">
        <v>1938.23</v>
      </c>
      <c r="E55" s="17">
        <v>2404</v>
      </c>
      <c r="F55" s="18">
        <v>14774.02</v>
      </c>
      <c r="G55" s="17">
        <f t="shared" si="7"/>
        <v>1439.52</v>
      </c>
      <c r="H55" s="17">
        <f t="shared" si="8"/>
        <v>762.24</v>
      </c>
      <c r="I55" s="17">
        <v>2404</v>
      </c>
      <c r="J55" s="18">
        <v>14774.02</v>
      </c>
      <c r="K55" s="15">
        <f t="shared" si="5"/>
        <v>100</v>
      </c>
      <c r="L55" s="15">
        <f t="shared" si="6"/>
        <v>100</v>
      </c>
    </row>
    <row r="56" spans="1:12" s="14" customFormat="1" ht="15.75" x14ac:dyDescent="0.25">
      <c r="A56" s="17">
        <v>43</v>
      </c>
      <c r="B56" s="17" t="s">
        <v>58</v>
      </c>
      <c r="C56" s="17">
        <v>2828</v>
      </c>
      <c r="D56" s="18">
        <v>15249.77</v>
      </c>
      <c r="E56" s="17">
        <v>106</v>
      </c>
      <c r="F56" s="18">
        <v>41376.25</v>
      </c>
      <c r="G56" s="17">
        <f t="shared" si="7"/>
        <v>3.75</v>
      </c>
      <c r="H56" s="17">
        <f t="shared" si="8"/>
        <v>271.32</v>
      </c>
      <c r="I56" s="17">
        <v>489</v>
      </c>
      <c r="J56" s="18">
        <v>29902.13</v>
      </c>
      <c r="K56" s="15">
        <f t="shared" si="5"/>
        <v>21.68</v>
      </c>
      <c r="L56" s="15">
        <f t="shared" si="6"/>
        <v>138.37</v>
      </c>
    </row>
    <row r="57" spans="1:12" s="14" customFormat="1" ht="15.75" x14ac:dyDescent="0.25">
      <c r="A57" s="17">
        <v>44</v>
      </c>
      <c r="B57" s="17" t="s">
        <v>59</v>
      </c>
      <c r="C57" s="17">
        <v>420</v>
      </c>
      <c r="D57" s="18">
        <v>1764.87</v>
      </c>
      <c r="E57" s="17">
        <v>30642</v>
      </c>
      <c r="F57" s="18">
        <v>14750.37</v>
      </c>
      <c r="G57" s="17">
        <f t="shared" si="7"/>
        <v>7295.71</v>
      </c>
      <c r="H57" s="17">
        <f t="shared" si="8"/>
        <v>835.78</v>
      </c>
      <c r="I57" s="17">
        <v>70377</v>
      </c>
      <c r="J57" s="18">
        <v>18347.88</v>
      </c>
      <c r="K57" s="15">
        <f t="shared" si="5"/>
        <v>43.54</v>
      </c>
      <c r="L57" s="15">
        <f t="shared" si="6"/>
        <v>80.39</v>
      </c>
    </row>
    <row r="58" spans="1:12" s="14" customFormat="1" ht="19.5" x14ac:dyDescent="0.4">
      <c r="A58" s="27" t="s">
        <v>32</v>
      </c>
      <c r="B58" s="28"/>
      <c r="C58" s="20">
        <f>SUM(C37:C57)</f>
        <v>53357</v>
      </c>
      <c r="D58" s="21">
        <f>SUM(D37:D57)</f>
        <v>182134.71000000002</v>
      </c>
      <c r="E58" s="20">
        <f>SUM(E37:E57)</f>
        <v>52525</v>
      </c>
      <c r="F58" s="21">
        <f>SUM(F37:F57)</f>
        <v>271926.94</v>
      </c>
      <c r="G58" s="20">
        <f t="shared" si="7"/>
        <v>98.44</v>
      </c>
      <c r="H58" s="20">
        <f t="shared" si="8"/>
        <v>149.30000000000001</v>
      </c>
      <c r="I58" s="20">
        <f>SUM(I37:I57)</f>
        <v>78194</v>
      </c>
      <c r="J58" s="21">
        <f>SUM(J37:J57)</f>
        <v>407817.37000000005</v>
      </c>
      <c r="K58" s="15" t="e">
        <f>SUM(K37:K57)</f>
        <v>#DIV/0!</v>
      </c>
      <c r="L58" s="15">
        <f>ROUND((E58/I58)*100,2)</f>
        <v>67.17</v>
      </c>
    </row>
    <row r="59" spans="1:12" s="14" customFormat="1" ht="15.75" x14ac:dyDescent="0.25">
      <c r="A59" s="17">
        <v>45</v>
      </c>
      <c r="B59" s="17" t="s">
        <v>60</v>
      </c>
      <c r="C59" s="17">
        <v>110</v>
      </c>
      <c r="D59" s="18">
        <v>99.72</v>
      </c>
      <c r="E59" s="17">
        <v>0</v>
      </c>
      <c r="F59" s="18">
        <v>0</v>
      </c>
      <c r="G59" s="17">
        <f t="shared" si="7"/>
        <v>0</v>
      </c>
      <c r="H59" s="17">
        <f t="shared" si="8"/>
        <v>0</v>
      </c>
      <c r="I59" s="17">
        <v>0</v>
      </c>
      <c r="J59" s="18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ht="15.75" x14ac:dyDescent="0.25">
      <c r="A60" s="17">
        <v>46</v>
      </c>
      <c r="B60" s="17" t="s">
        <v>61</v>
      </c>
      <c r="C60" s="17">
        <v>0</v>
      </c>
      <c r="D60" s="18">
        <v>0</v>
      </c>
      <c r="E60" s="17">
        <v>0</v>
      </c>
      <c r="F60" s="18">
        <v>0</v>
      </c>
      <c r="G60" s="17">
        <v>0</v>
      </c>
      <c r="H60" s="17">
        <v>0</v>
      </c>
      <c r="I60" s="17">
        <v>0</v>
      </c>
      <c r="J60" s="18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ht="15.75" x14ac:dyDescent="0.25">
      <c r="A61" s="17">
        <v>47</v>
      </c>
      <c r="B61" s="17" t="s">
        <v>62</v>
      </c>
      <c r="C61" s="17">
        <v>8</v>
      </c>
      <c r="D61" s="18">
        <v>21</v>
      </c>
      <c r="E61" s="17">
        <v>0</v>
      </c>
      <c r="F61" s="18">
        <v>0</v>
      </c>
      <c r="G61" s="17">
        <f t="shared" si="7"/>
        <v>0</v>
      </c>
      <c r="H61" s="17">
        <f t="shared" si="8"/>
        <v>0</v>
      </c>
      <c r="I61" s="17">
        <v>0</v>
      </c>
      <c r="J61" s="18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ht="15.75" x14ac:dyDescent="0.25">
      <c r="A62" s="17">
        <v>48</v>
      </c>
      <c r="B62" s="17" t="s">
        <v>63</v>
      </c>
      <c r="C62" s="17">
        <v>48</v>
      </c>
      <c r="D62" s="18">
        <v>511.89</v>
      </c>
      <c r="E62" s="17">
        <v>54</v>
      </c>
      <c r="F62" s="18">
        <v>630.80999999999995</v>
      </c>
      <c r="G62" s="17">
        <f t="shared" si="7"/>
        <v>112.5</v>
      </c>
      <c r="H62" s="17">
        <f t="shared" si="8"/>
        <v>123.23</v>
      </c>
      <c r="I62" s="17">
        <v>301</v>
      </c>
      <c r="J62" s="18">
        <v>4169.54</v>
      </c>
      <c r="K62" s="15">
        <f t="shared" si="9"/>
        <v>17.940000000000001</v>
      </c>
      <c r="L62" s="15">
        <f t="shared" si="9"/>
        <v>15.13</v>
      </c>
    </row>
    <row r="63" spans="1:12" s="14" customFormat="1" ht="15.75" x14ac:dyDescent="0.25">
      <c r="A63" s="17">
        <v>49</v>
      </c>
      <c r="B63" s="17" t="s">
        <v>64</v>
      </c>
      <c r="C63" s="17">
        <v>72</v>
      </c>
      <c r="D63" s="18">
        <v>45.72</v>
      </c>
      <c r="E63" s="17">
        <v>141</v>
      </c>
      <c r="F63" s="18">
        <v>43.36</v>
      </c>
      <c r="G63" s="17">
        <f t="shared" si="7"/>
        <v>195.83</v>
      </c>
      <c r="H63" s="17">
        <f t="shared" si="8"/>
        <v>94.84</v>
      </c>
      <c r="I63" s="17">
        <v>1133</v>
      </c>
      <c r="J63" s="18">
        <v>183.79</v>
      </c>
      <c r="K63" s="15">
        <f t="shared" si="9"/>
        <v>12.44</v>
      </c>
      <c r="L63" s="15">
        <f t="shared" si="9"/>
        <v>23.59</v>
      </c>
    </row>
    <row r="64" spans="1:12" s="14" customFormat="1" ht="15.75" x14ac:dyDescent="0.25">
      <c r="A64" s="17">
        <v>50</v>
      </c>
      <c r="B64" s="17" t="s">
        <v>65</v>
      </c>
      <c r="C64" s="17">
        <v>0</v>
      </c>
      <c r="D64" s="18">
        <v>0</v>
      </c>
      <c r="E64" s="17">
        <v>0</v>
      </c>
      <c r="F64" s="18">
        <v>0</v>
      </c>
      <c r="G64" s="17">
        <v>0</v>
      </c>
      <c r="H64" s="17">
        <v>0</v>
      </c>
      <c r="I64" s="17">
        <v>0</v>
      </c>
      <c r="J64" s="18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ht="19.5" x14ac:dyDescent="0.4">
      <c r="A65" s="27" t="s">
        <v>32</v>
      </c>
      <c r="B65" s="28"/>
      <c r="C65" s="20">
        <f>SUM(C59:C64)</f>
        <v>238</v>
      </c>
      <c r="D65" s="21">
        <f>SUM(D59:D64)</f>
        <v>678.33</v>
      </c>
      <c r="E65" s="20">
        <f>SUM(E59:E64)</f>
        <v>195</v>
      </c>
      <c r="F65" s="21">
        <f>SUM(F59:F64)</f>
        <v>674.17</v>
      </c>
      <c r="G65" s="20">
        <f t="shared" si="7"/>
        <v>81.93</v>
      </c>
      <c r="H65" s="20">
        <f t="shared" si="8"/>
        <v>99.39</v>
      </c>
      <c r="I65" s="20">
        <f>SUM(I59:I64)</f>
        <v>1434</v>
      </c>
      <c r="J65" s="21">
        <f>SUM(J59:J64)</f>
        <v>4353.33</v>
      </c>
      <c r="K65" s="15" t="e">
        <f>SUM(K59:K64)</f>
        <v>#DIV/0!</v>
      </c>
      <c r="L65" s="15">
        <f>ROUND((E65/I65)*100,2)</f>
        <v>13.6</v>
      </c>
    </row>
    <row r="66" spans="1:12" s="14" customFormat="1" ht="15.75" hidden="1" x14ac:dyDescent="0.25">
      <c r="A66" s="17">
        <v>51</v>
      </c>
      <c r="B66" s="17" t="s">
        <v>66</v>
      </c>
      <c r="C66" s="17">
        <v>0</v>
      </c>
      <c r="D66" s="18">
        <v>0</v>
      </c>
      <c r="E66" s="17">
        <v>0</v>
      </c>
      <c r="F66" s="18">
        <v>0</v>
      </c>
      <c r="G66" s="17">
        <v>0</v>
      </c>
      <c r="H66" s="17">
        <v>0</v>
      </c>
      <c r="I66" s="17">
        <v>0</v>
      </c>
      <c r="J66" s="18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t="15.75" hidden="1" x14ac:dyDescent="0.25">
      <c r="A67" s="47" t="s">
        <v>32</v>
      </c>
      <c r="B67" s="48"/>
      <c r="C67" s="17">
        <f>SUM(C66:C66)</f>
        <v>0</v>
      </c>
      <c r="D67" s="18">
        <f>SUM(D66:D66)</f>
        <v>0</v>
      </c>
      <c r="E67" s="17">
        <f>SUM(E66:E66)</f>
        <v>0</v>
      </c>
      <c r="F67" s="18">
        <f>SUM(F66:F66)</f>
        <v>0</v>
      </c>
      <c r="G67" s="17">
        <v>0</v>
      </c>
      <c r="H67" s="17">
        <v>0</v>
      </c>
      <c r="I67" s="17">
        <f>SUM(I66:I66)</f>
        <v>0</v>
      </c>
      <c r="J67" s="18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292874</v>
      </c>
      <c r="D68" s="21">
        <f>SUM(D27+D29+D33+D36+D58+D65+D67)</f>
        <v>851344.71000000008</v>
      </c>
      <c r="E68" s="20">
        <f>SUM(E27+E29+E33+E36+E58+E65+E67)</f>
        <v>77228</v>
      </c>
      <c r="F68" s="21">
        <f>SUM(F27+F29+F33+F36+F58+F65+F67)</f>
        <v>734255.80999999994</v>
      </c>
      <c r="G68" s="20">
        <f t="shared" si="7"/>
        <v>26.37</v>
      </c>
      <c r="H68" s="20">
        <f t="shared" si="8"/>
        <v>86.25</v>
      </c>
      <c r="I68" s="20">
        <f>SUM(I27+I29+I33+I36+I58+I65+I67)</f>
        <v>150637</v>
      </c>
      <c r="J68" s="21">
        <f>SUM(J27+J29+J33+J36+J58+J65+J67)</f>
        <v>1621419.6700000004</v>
      </c>
      <c r="K68" s="15" t="e">
        <f>SUM(K27+K29+K33+K36+K58+K65+K67)</f>
        <v>#DIV/0!</v>
      </c>
      <c r="L68" s="15">
        <f>ROUND((E68/I68)*100,2)</f>
        <v>51.27</v>
      </c>
    </row>
    <row r="69" spans="1:12" s="14" customFormat="1" ht="15.75" x14ac:dyDescent="0.25">
      <c r="A69" s="17"/>
      <c r="B69" s="17" t="s">
        <v>107</v>
      </c>
      <c r="C69" s="17"/>
      <c r="D69" s="17"/>
      <c r="E69" s="17"/>
      <c r="F69" s="17"/>
      <c r="G69" s="17"/>
      <c r="H69" s="17"/>
      <c r="I69" s="17"/>
      <c r="J69" s="18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52" zoomScaleSheetLayoutView="100" workbookViewId="0">
      <selection activeCell="C70" sqref="C70"/>
    </sheetView>
  </sheetViews>
  <sheetFormatPr defaultRowHeight="15" x14ac:dyDescent="0.25"/>
  <cols>
    <col min="1" max="1" width="6" style="9" customWidth="1"/>
    <col min="2" max="2" width="33.5703125" style="9" customWidth="1"/>
    <col min="3" max="3" width="14.28515625" style="9" customWidth="1"/>
    <col min="4" max="4" width="13.42578125" style="9" customWidth="1"/>
    <col min="5" max="5" width="15.42578125" style="9" customWidth="1"/>
    <col min="6" max="6" width="14.7109375" style="9" customWidth="1"/>
    <col min="7" max="7" width="10.140625" style="9" customWidth="1"/>
    <col min="8" max="8" width="9.7109375" style="9" customWidth="1"/>
    <col min="9" max="9" width="13" style="9" customWidth="1"/>
    <col min="10" max="10" width="13.7109375" style="9" customWidth="1"/>
    <col min="11" max="11" width="16.5703125" style="9" customWidth="1"/>
    <col min="12" max="15" width="9.140625" style="9" customWidth="1"/>
    <col min="16" max="16384" width="9.140625" style="9"/>
  </cols>
  <sheetData>
    <row r="1" spans="1:12" ht="27" customHeight="1" x14ac:dyDescent="0.5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79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5.7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31.5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4281</v>
      </c>
      <c r="D10" s="18">
        <v>10993.42</v>
      </c>
      <c r="E10" s="17">
        <v>1014</v>
      </c>
      <c r="F10" s="18">
        <v>2141.1999999999998</v>
      </c>
      <c r="G10" s="17">
        <f t="shared" ref="G10:G41" si="0">ROUND((E10/C10)*100,2)</f>
        <v>23.69</v>
      </c>
      <c r="H10" s="19">
        <f t="shared" ref="H10:H41" si="1">ROUND((F10/D10)*100,2)</f>
        <v>19.48</v>
      </c>
      <c r="I10" s="17">
        <v>2564</v>
      </c>
      <c r="J10" s="18">
        <v>8346.59</v>
      </c>
      <c r="K10" s="17">
        <f t="shared" ref="K10:K26" si="2">ROUND((E10/I10)*100,2)</f>
        <v>39.549999999999997</v>
      </c>
      <c r="L10" s="17">
        <f t="shared" ref="L10:L26" si="3">ROUND((F10/J10)*100,2)</f>
        <v>25.65</v>
      </c>
    </row>
    <row r="11" spans="1:12" s="14" customFormat="1" ht="15.75" x14ac:dyDescent="0.25">
      <c r="A11" s="17">
        <v>2</v>
      </c>
      <c r="B11" s="17" t="s">
        <v>16</v>
      </c>
      <c r="C11" s="17">
        <v>3427</v>
      </c>
      <c r="D11" s="18">
        <v>8442.58</v>
      </c>
      <c r="E11" s="17">
        <v>508</v>
      </c>
      <c r="F11" s="18">
        <v>2135.5</v>
      </c>
      <c r="G11" s="17">
        <f t="shared" si="0"/>
        <v>14.82</v>
      </c>
      <c r="H11" s="17">
        <f t="shared" si="1"/>
        <v>25.29</v>
      </c>
      <c r="I11" s="17">
        <v>1563</v>
      </c>
      <c r="J11" s="18">
        <v>6131.11</v>
      </c>
      <c r="K11" s="17">
        <f t="shared" si="2"/>
        <v>32.5</v>
      </c>
      <c r="L11" s="17">
        <f t="shared" si="3"/>
        <v>34.83</v>
      </c>
    </row>
    <row r="12" spans="1:12" s="14" customFormat="1" ht="15.75" x14ac:dyDescent="0.25">
      <c r="A12" s="17">
        <v>3</v>
      </c>
      <c r="B12" s="17" t="s">
        <v>17</v>
      </c>
      <c r="C12" s="17">
        <v>943907</v>
      </c>
      <c r="D12" s="18">
        <v>1742659.94</v>
      </c>
      <c r="E12" s="17">
        <v>335536</v>
      </c>
      <c r="F12" s="18">
        <v>782895.13</v>
      </c>
      <c r="G12" s="17">
        <f t="shared" si="0"/>
        <v>35.549999999999997</v>
      </c>
      <c r="H12" s="17">
        <f t="shared" si="1"/>
        <v>44.93</v>
      </c>
      <c r="I12" s="17">
        <v>616359</v>
      </c>
      <c r="J12" s="18">
        <v>1909815.36</v>
      </c>
      <c r="K12" s="17">
        <f t="shared" si="2"/>
        <v>54.44</v>
      </c>
      <c r="L12" s="17">
        <f t="shared" si="3"/>
        <v>40.99</v>
      </c>
    </row>
    <row r="13" spans="1:12" s="14" customFormat="1" ht="15.75" x14ac:dyDescent="0.25">
      <c r="A13" s="17">
        <v>4</v>
      </c>
      <c r="B13" s="17" t="s">
        <v>18</v>
      </c>
      <c r="C13" s="17">
        <v>159999</v>
      </c>
      <c r="D13" s="18">
        <v>299060.56</v>
      </c>
      <c r="E13" s="17">
        <v>95258</v>
      </c>
      <c r="F13" s="18">
        <v>198869.52</v>
      </c>
      <c r="G13" s="17">
        <f t="shared" si="0"/>
        <v>59.54</v>
      </c>
      <c r="H13" s="17">
        <f t="shared" si="1"/>
        <v>66.5</v>
      </c>
      <c r="I13" s="17">
        <v>146697</v>
      </c>
      <c r="J13" s="18">
        <v>369318.85</v>
      </c>
      <c r="K13" s="17">
        <f t="shared" si="2"/>
        <v>64.94</v>
      </c>
      <c r="L13" s="17">
        <f t="shared" si="3"/>
        <v>53.85</v>
      </c>
    </row>
    <row r="14" spans="1:12" s="14" customFormat="1" ht="15.75" x14ac:dyDescent="0.25">
      <c r="A14" s="17">
        <v>5</v>
      </c>
      <c r="B14" s="17" t="s">
        <v>19</v>
      </c>
      <c r="C14" s="17">
        <v>9889</v>
      </c>
      <c r="D14" s="18">
        <v>27729.68</v>
      </c>
      <c r="E14" s="17">
        <v>2500</v>
      </c>
      <c r="F14" s="18">
        <v>4971</v>
      </c>
      <c r="G14" s="17">
        <f t="shared" si="0"/>
        <v>25.28</v>
      </c>
      <c r="H14" s="17">
        <f t="shared" si="1"/>
        <v>17.93</v>
      </c>
      <c r="I14" s="17">
        <v>3003</v>
      </c>
      <c r="J14" s="18">
        <v>8549</v>
      </c>
      <c r="K14" s="17">
        <f t="shared" si="2"/>
        <v>83.25</v>
      </c>
      <c r="L14" s="17">
        <f t="shared" si="3"/>
        <v>58.15</v>
      </c>
    </row>
    <row r="15" spans="1:12" s="14" customFormat="1" ht="15.75" x14ac:dyDescent="0.25">
      <c r="A15" s="17">
        <v>6</v>
      </c>
      <c r="B15" s="17" t="s">
        <v>20</v>
      </c>
      <c r="C15" s="17">
        <v>17924</v>
      </c>
      <c r="D15" s="18">
        <v>56348.47</v>
      </c>
      <c r="E15" s="17">
        <v>5521</v>
      </c>
      <c r="F15" s="18">
        <v>15796.97</v>
      </c>
      <c r="G15" s="17">
        <f t="shared" si="0"/>
        <v>30.8</v>
      </c>
      <c r="H15" s="17">
        <f t="shared" si="1"/>
        <v>28.03</v>
      </c>
      <c r="I15" s="17">
        <v>11607</v>
      </c>
      <c r="J15" s="18">
        <v>42051.83</v>
      </c>
      <c r="K15" s="17">
        <f t="shared" si="2"/>
        <v>47.57</v>
      </c>
      <c r="L15" s="17">
        <f t="shared" si="3"/>
        <v>37.57</v>
      </c>
    </row>
    <row r="16" spans="1:12" s="14" customFormat="1" ht="15.75" x14ac:dyDescent="0.25">
      <c r="A16" s="17">
        <v>7</v>
      </c>
      <c r="B16" s="17" t="s">
        <v>21</v>
      </c>
      <c r="C16" s="17">
        <v>107493</v>
      </c>
      <c r="D16" s="18">
        <v>213672.14</v>
      </c>
      <c r="E16" s="17">
        <v>49032</v>
      </c>
      <c r="F16" s="18">
        <v>92411.46</v>
      </c>
      <c r="G16" s="17">
        <f t="shared" si="0"/>
        <v>45.61</v>
      </c>
      <c r="H16" s="17">
        <f t="shared" si="1"/>
        <v>43.25</v>
      </c>
      <c r="I16" s="17">
        <v>85650</v>
      </c>
      <c r="J16" s="18">
        <v>233892.05</v>
      </c>
      <c r="K16" s="17">
        <f t="shared" si="2"/>
        <v>57.25</v>
      </c>
      <c r="L16" s="17">
        <f t="shared" si="3"/>
        <v>39.51</v>
      </c>
    </row>
    <row r="17" spans="1:12" s="14" customFormat="1" ht="15.75" x14ac:dyDescent="0.25">
      <c r="A17" s="17">
        <v>8</v>
      </c>
      <c r="B17" s="17" t="s">
        <v>22</v>
      </c>
      <c r="C17" s="17">
        <v>37133</v>
      </c>
      <c r="D17" s="18">
        <v>82714.92</v>
      </c>
      <c r="E17" s="17">
        <v>4536</v>
      </c>
      <c r="F17" s="18">
        <v>11303.18</v>
      </c>
      <c r="G17" s="17">
        <f t="shared" si="0"/>
        <v>12.22</v>
      </c>
      <c r="H17" s="17">
        <f t="shared" si="1"/>
        <v>13.67</v>
      </c>
      <c r="I17" s="17">
        <v>29043</v>
      </c>
      <c r="J17" s="18">
        <v>145323.79999999999</v>
      </c>
      <c r="K17" s="17">
        <f t="shared" si="2"/>
        <v>15.62</v>
      </c>
      <c r="L17" s="17">
        <f t="shared" si="3"/>
        <v>7.78</v>
      </c>
    </row>
    <row r="18" spans="1:12" s="14" customFormat="1" ht="15.75" x14ac:dyDescent="0.25">
      <c r="A18" s="17">
        <v>9</v>
      </c>
      <c r="B18" s="17" t="s">
        <v>23</v>
      </c>
      <c r="C18" s="17">
        <v>8503</v>
      </c>
      <c r="D18" s="18">
        <v>20684.07</v>
      </c>
      <c r="E18" s="17">
        <v>2191</v>
      </c>
      <c r="F18" s="18">
        <v>5076.5</v>
      </c>
      <c r="G18" s="17">
        <f t="shared" si="0"/>
        <v>25.77</v>
      </c>
      <c r="H18" s="17">
        <f t="shared" si="1"/>
        <v>24.54</v>
      </c>
      <c r="I18" s="17">
        <v>7158</v>
      </c>
      <c r="J18" s="18">
        <v>31427.17</v>
      </c>
      <c r="K18" s="17">
        <f t="shared" si="2"/>
        <v>30.61</v>
      </c>
      <c r="L18" s="17">
        <f t="shared" si="3"/>
        <v>16.149999999999999</v>
      </c>
    </row>
    <row r="19" spans="1:12" s="14" customFormat="1" ht="15.75" x14ac:dyDescent="0.25">
      <c r="A19" s="17">
        <v>10</v>
      </c>
      <c r="B19" s="17" t="s">
        <v>24</v>
      </c>
      <c r="C19" s="17">
        <v>17594</v>
      </c>
      <c r="D19" s="18">
        <v>29061.69</v>
      </c>
      <c r="E19" s="17">
        <v>2758</v>
      </c>
      <c r="F19" s="18">
        <v>12724.04</v>
      </c>
      <c r="G19" s="17">
        <f t="shared" si="0"/>
        <v>15.68</v>
      </c>
      <c r="H19" s="17">
        <f t="shared" si="1"/>
        <v>43.78</v>
      </c>
      <c r="I19" s="17">
        <v>4955</v>
      </c>
      <c r="J19" s="18">
        <v>21198</v>
      </c>
      <c r="K19" s="17">
        <f t="shared" si="2"/>
        <v>55.66</v>
      </c>
      <c r="L19" s="17">
        <f t="shared" si="3"/>
        <v>60.02</v>
      </c>
    </row>
    <row r="20" spans="1:12" s="14" customFormat="1" ht="15.75" x14ac:dyDescent="0.25">
      <c r="A20" s="17">
        <v>11</v>
      </c>
      <c r="B20" s="17" t="s">
        <v>25</v>
      </c>
      <c r="C20" s="17">
        <v>39906</v>
      </c>
      <c r="D20" s="18">
        <v>86503.5</v>
      </c>
      <c r="E20" s="17">
        <v>6418</v>
      </c>
      <c r="F20" s="18">
        <v>40481.15</v>
      </c>
      <c r="G20" s="17">
        <f t="shared" si="0"/>
        <v>16.079999999999998</v>
      </c>
      <c r="H20" s="17">
        <f t="shared" si="1"/>
        <v>46.8</v>
      </c>
      <c r="I20" s="17">
        <v>14040</v>
      </c>
      <c r="J20" s="18">
        <v>81315.649999999994</v>
      </c>
      <c r="K20" s="17">
        <f t="shared" si="2"/>
        <v>45.71</v>
      </c>
      <c r="L20" s="17">
        <f t="shared" si="3"/>
        <v>49.78</v>
      </c>
    </row>
    <row r="21" spans="1:12" s="14" customFormat="1" ht="15.75" x14ac:dyDescent="0.25">
      <c r="A21" s="17">
        <v>12</v>
      </c>
      <c r="B21" s="17" t="s">
        <v>26</v>
      </c>
      <c r="C21" s="17">
        <v>1990</v>
      </c>
      <c r="D21" s="18">
        <v>3607.07</v>
      </c>
      <c r="E21" s="17">
        <v>10</v>
      </c>
      <c r="F21" s="18">
        <v>799.08</v>
      </c>
      <c r="G21" s="17">
        <f t="shared" si="0"/>
        <v>0.5</v>
      </c>
      <c r="H21" s="17">
        <f t="shared" si="1"/>
        <v>22.15</v>
      </c>
      <c r="I21" s="17">
        <v>10</v>
      </c>
      <c r="J21" s="18">
        <v>799.07</v>
      </c>
      <c r="K21" s="17">
        <f t="shared" si="2"/>
        <v>100</v>
      </c>
      <c r="L21" s="17">
        <f t="shared" si="3"/>
        <v>100</v>
      </c>
    </row>
    <row r="22" spans="1:12" s="14" customFormat="1" ht="15.75" x14ac:dyDescent="0.25">
      <c r="A22" s="17">
        <v>13</v>
      </c>
      <c r="B22" s="17" t="s">
        <v>27</v>
      </c>
      <c r="C22" s="17">
        <v>8047</v>
      </c>
      <c r="D22" s="18">
        <v>53062.59</v>
      </c>
      <c r="E22" s="17">
        <v>1965</v>
      </c>
      <c r="F22" s="18">
        <v>4275.74</v>
      </c>
      <c r="G22" s="17">
        <f t="shared" si="0"/>
        <v>24.42</v>
      </c>
      <c r="H22" s="17">
        <f t="shared" si="1"/>
        <v>8.06</v>
      </c>
      <c r="I22" s="17">
        <v>5433</v>
      </c>
      <c r="J22" s="18">
        <v>110373.49</v>
      </c>
      <c r="K22" s="17">
        <f t="shared" si="2"/>
        <v>36.17</v>
      </c>
      <c r="L22" s="17">
        <f t="shared" si="3"/>
        <v>3.87</v>
      </c>
    </row>
    <row r="23" spans="1:12" s="14" customFormat="1" ht="15.75" x14ac:dyDescent="0.25">
      <c r="A23" s="17">
        <v>14</v>
      </c>
      <c r="B23" s="17" t="s">
        <v>28</v>
      </c>
      <c r="C23" s="17">
        <v>18810</v>
      </c>
      <c r="D23" s="18">
        <v>65254.37</v>
      </c>
      <c r="E23" s="17">
        <v>3011</v>
      </c>
      <c r="F23" s="18">
        <v>8103.31</v>
      </c>
      <c r="G23" s="17">
        <f t="shared" si="0"/>
        <v>16.010000000000002</v>
      </c>
      <c r="H23" s="17">
        <f t="shared" si="1"/>
        <v>12.42</v>
      </c>
      <c r="I23" s="17">
        <v>6595</v>
      </c>
      <c r="J23" s="18">
        <v>27323.68</v>
      </c>
      <c r="K23" s="17">
        <f t="shared" si="2"/>
        <v>45.66</v>
      </c>
      <c r="L23" s="17">
        <f t="shared" si="3"/>
        <v>29.66</v>
      </c>
    </row>
    <row r="24" spans="1:12" s="14" customFormat="1" ht="15.75" x14ac:dyDescent="0.25">
      <c r="A24" s="17">
        <v>15</v>
      </c>
      <c r="B24" s="17" t="s">
        <v>29</v>
      </c>
      <c r="C24" s="17">
        <v>107711</v>
      </c>
      <c r="D24" s="18">
        <v>205458.52</v>
      </c>
      <c r="E24" s="17">
        <v>11278</v>
      </c>
      <c r="F24" s="18">
        <v>39264.92</v>
      </c>
      <c r="G24" s="17">
        <f t="shared" si="0"/>
        <v>10.47</v>
      </c>
      <c r="H24" s="17">
        <f t="shared" si="1"/>
        <v>19.11</v>
      </c>
      <c r="I24" s="17">
        <v>83957</v>
      </c>
      <c r="J24" s="18">
        <v>313569.56</v>
      </c>
      <c r="K24" s="17">
        <f t="shared" si="2"/>
        <v>13.43</v>
      </c>
      <c r="L24" s="17">
        <f t="shared" si="3"/>
        <v>12.52</v>
      </c>
    </row>
    <row r="25" spans="1:12" s="14" customFormat="1" ht="15.75" x14ac:dyDescent="0.25">
      <c r="A25" s="17">
        <v>16</v>
      </c>
      <c r="B25" s="17" t="s">
        <v>30</v>
      </c>
      <c r="C25" s="17">
        <v>3557</v>
      </c>
      <c r="D25" s="18">
        <v>5708.75</v>
      </c>
      <c r="E25" s="17">
        <v>396</v>
      </c>
      <c r="F25" s="18">
        <v>850</v>
      </c>
      <c r="G25" s="17">
        <f t="shared" si="0"/>
        <v>11.13</v>
      </c>
      <c r="H25" s="17">
        <f t="shared" si="1"/>
        <v>14.89</v>
      </c>
      <c r="I25" s="17">
        <v>345</v>
      </c>
      <c r="J25" s="18">
        <v>2018.99</v>
      </c>
      <c r="K25" s="17">
        <f t="shared" si="2"/>
        <v>114.78</v>
      </c>
      <c r="L25" s="17">
        <f t="shared" si="3"/>
        <v>42.1</v>
      </c>
    </row>
    <row r="26" spans="1:12" s="14" customFormat="1" ht="15.75" x14ac:dyDescent="0.25">
      <c r="A26" s="17">
        <v>17</v>
      </c>
      <c r="B26" s="17" t="s">
        <v>31</v>
      </c>
      <c r="C26" s="17">
        <v>19974</v>
      </c>
      <c r="D26" s="18">
        <v>39623.43</v>
      </c>
      <c r="E26" s="17">
        <v>7239</v>
      </c>
      <c r="F26" s="18">
        <v>8612.26</v>
      </c>
      <c r="G26" s="17">
        <f t="shared" si="0"/>
        <v>36.24</v>
      </c>
      <c r="H26" s="17">
        <f t="shared" si="1"/>
        <v>21.74</v>
      </c>
      <c r="I26" s="17">
        <v>9246</v>
      </c>
      <c r="J26" s="18">
        <v>72349.06</v>
      </c>
      <c r="K26" s="17">
        <f t="shared" si="2"/>
        <v>78.290000000000006</v>
      </c>
      <c r="L26" s="17">
        <f t="shared" si="3"/>
        <v>11.9</v>
      </c>
    </row>
    <row r="27" spans="1:12" s="14" customFormat="1" ht="19.5" x14ac:dyDescent="0.4">
      <c r="A27" s="27" t="s">
        <v>32</v>
      </c>
      <c r="B27" s="28"/>
      <c r="C27" s="20">
        <f>SUM(C10:C26)</f>
        <v>1510145</v>
      </c>
      <c r="D27" s="21">
        <f>SUM(D10:D26)</f>
        <v>2950585.6999999997</v>
      </c>
      <c r="E27" s="20">
        <f>SUM(E10:E26)</f>
        <v>529171</v>
      </c>
      <c r="F27" s="21">
        <f>SUM(F10:F26)</f>
        <v>1230710.96</v>
      </c>
      <c r="G27" s="20">
        <f t="shared" si="0"/>
        <v>35.04</v>
      </c>
      <c r="H27" s="20">
        <f t="shared" si="1"/>
        <v>41.71</v>
      </c>
      <c r="I27" s="20">
        <f>SUM(I10:I26)</f>
        <v>1028225</v>
      </c>
      <c r="J27" s="21">
        <f>SUM(J10:J26)</f>
        <v>3383803.2600000002</v>
      </c>
      <c r="K27" s="20">
        <f>SUM(K10:K26)</f>
        <v>915.42999999999984</v>
      </c>
      <c r="L27" s="20">
        <f>ROUND((E27/I27)*100,2)</f>
        <v>51.46</v>
      </c>
    </row>
    <row r="28" spans="1:12" s="14" customFormat="1" ht="15.75" x14ac:dyDescent="0.25">
      <c r="A28" s="17">
        <v>18</v>
      </c>
      <c r="B28" s="17" t="s">
        <v>33</v>
      </c>
      <c r="C28" s="17">
        <v>745852</v>
      </c>
      <c r="D28" s="18">
        <v>1273088.7</v>
      </c>
      <c r="E28" s="17">
        <v>521784</v>
      </c>
      <c r="F28" s="18">
        <v>944937.71</v>
      </c>
      <c r="G28" s="17">
        <f t="shared" si="0"/>
        <v>69.959999999999994</v>
      </c>
      <c r="H28" s="17">
        <f t="shared" si="1"/>
        <v>74.22</v>
      </c>
      <c r="I28" s="17">
        <v>481179</v>
      </c>
      <c r="J28" s="18">
        <v>1271480.3</v>
      </c>
      <c r="K28" s="17">
        <f>ROUND((E28/I28)*100,2)</f>
        <v>108.44</v>
      </c>
      <c r="L28" s="17">
        <f>ROUND((F28/J28)*100,2)</f>
        <v>74.319999999999993</v>
      </c>
    </row>
    <row r="29" spans="1:12" s="14" customFormat="1" ht="19.5" x14ac:dyDescent="0.4">
      <c r="A29" s="27" t="s">
        <v>32</v>
      </c>
      <c r="B29" s="28"/>
      <c r="C29" s="20">
        <f>SUM(C28:C28)</f>
        <v>745852</v>
      </c>
      <c r="D29" s="21">
        <f>SUM(D28:D28)</f>
        <v>1273088.7</v>
      </c>
      <c r="E29" s="20">
        <f>SUM(E28:E28)</f>
        <v>521784</v>
      </c>
      <c r="F29" s="21">
        <f>SUM(F28:F28)</f>
        <v>944937.71</v>
      </c>
      <c r="G29" s="20">
        <f t="shared" si="0"/>
        <v>69.959999999999994</v>
      </c>
      <c r="H29" s="20">
        <f t="shared" si="1"/>
        <v>74.22</v>
      </c>
      <c r="I29" s="20">
        <f>SUM(I28:I28)</f>
        <v>481179</v>
      </c>
      <c r="J29" s="21">
        <f>SUM(J28:J28)</f>
        <v>1271480.3</v>
      </c>
      <c r="K29" s="20">
        <f>SUM(K28:K28)</f>
        <v>108.44</v>
      </c>
      <c r="L29" s="20">
        <f>ROUND((E29/I29)*100,2)</f>
        <v>108.44</v>
      </c>
    </row>
    <row r="30" spans="1:12" s="14" customFormat="1" ht="15.75" x14ac:dyDescent="0.25">
      <c r="A30" s="17">
        <v>19</v>
      </c>
      <c r="B30" s="17" t="s">
        <v>34</v>
      </c>
      <c r="C30" s="17">
        <v>1593328</v>
      </c>
      <c r="D30" s="18">
        <v>1804182.76</v>
      </c>
      <c r="E30" s="17">
        <v>832279</v>
      </c>
      <c r="F30" s="18">
        <v>1358541</v>
      </c>
      <c r="G30" s="17">
        <f t="shared" si="0"/>
        <v>52.24</v>
      </c>
      <c r="H30" s="17">
        <f t="shared" si="1"/>
        <v>75.3</v>
      </c>
      <c r="I30" s="17">
        <v>1057145</v>
      </c>
      <c r="J30" s="18">
        <v>1668602</v>
      </c>
      <c r="K30" s="17">
        <f t="shared" ref="K30:L32" si="4">ROUND((E30/I30)*100,2)</f>
        <v>78.73</v>
      </c>
      <c r="L30" s="17">
        <f t="shared" si="4"/>
        <v>81.42</v>
      </c>
    </row>
    <row r="31" spans="1:12" s="14" customFormat="1" ht="15.75" x14ac:dyDescent="0.25">
      <c r="A31" s="17">
        <v>20</v>
      </c>
      <c r="B31" s="17" t="s">
        <v>35</v>
      </c>
      <c r="C31" s="17">
        <v>44237</v>
      </c>
      <c r="D31" s="18">
        <v>68456.259999999995</v>
      </c>
      <c r="E31" s="17">
        <v>2575</v>
      </c>
      <c r="F31" s="18">
        <v>5705.13</v>
      </c>
      <c r="G31" s="17">
        <f t="shared" si="0"/>
        <v>5.82</v>
      </c>
      <c r="H31" s="17">
        <f t="shared" si="1"/>
        <v>8.33</v>
      </c>
      <c r="I31" s="17">
        <v>59632</v>
      </c>
      <c r="J31" s="18">
        <v>57904.28</v>
      </c>
      <c r="K31" s="17">
        <f t="shared" si="4"/>
        <v>4.32</v>
      </c>
      <c r="L31" s="17">
        <f t="shared" si="4"/>
        <v>9.85</v>
      </c>
    </row>
    <row r="32" spans="1:12" s="14" customFormat="1" ht="15.75" x14ac:dyDescent="0.25">
      <c r="A32" s="17">
        <v>21</v>
      </c>
      <c r="B32" s="17" t="s">
        <v>36</v>
      </c>
      <c r="C32" s="17">
        <v>0</v>
      </c>
      <c r="D32" s="18">
        <v>0</v>
      </c>
      <c r="E32" s="17">
        <v>0</v>
      </c>
      <c r="F32" s="18">
        <v>0</v>
      </c>
      <c r="G32" s="17">
        <v>0</v>
      </c>
      <c r="H32" s="17">
        <v>0</v>
      </c>
      <c r="I32" s="17">
        <v>0</v>
      </c>
      <c r="J32" s="18">
        <v>0</v>
      </c>
      <c r="K32" s="17" t="e">
        <f t="shared" si="4"/>
        <v>#DIV/0!</v>
      </c>
      <c r="L32" s="17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1637565</v>
      </c>
      <c r="D33" s="21">
        <f>SUM(D30:D32)</f>
        <v>1872639.02</v>
      </c>
      <c r="E33" s="20">
        <f>SUM(E30:E32)</f>
        <v>834854</v>
      </c>
      <c r="F33" s="21">
        <f>SUM(F30:F32)</f>
        <v>1364246.13</v>
      </c>
      <c r="G33" s="20">
        <f t="shared" si="0"/>
        <v>50.98</v>
      </c>
      <c r="H33" s="20">
        <f t="shared" si="1"/>
        <v>72.849999999999994</v>
      </c>
      <c r="I33" s="20">
        <f>SUM(I30:I32)</f>
        <v>1116777</v>
      </c>
      <c r="J33" s="21">
        <f>SUM(J30:J32)</f>
        <v>1726506.28</v>
      </c>
      <c r="K33" s="20" t="e">
        <f>SUM(K30:K32)</f>
        <v>#DIV/0!</v>
      </c>
      <c r="L33" s="20">
        <f>ROUND((E33/I33)*100,2)</f>
        <v>74.760000000000005</v>
      </c>
    </row>
    <row r="34" spans="1:12" s="14" customFormat="1" ht="15.75" x14ac:dyDescent="0.25">
      <c r="A34" s="17">
        <v>22</v>
      </c>
      <c r="B34" s="17" t="s">
        <v>37</v>
      </c>
      <c r="C34" s="17">
        <v>257868</v>
      </c>
      <c r="D34" s="18">
        <v>374863.24</v>
      </c>
      <c r="E34" s="17">
        <v>108921</v>
      </c>
      <c r="F34" s="18">
        <v>190673.87</v>
      </c>
      <c r="G34" s="17">
        <f t="shared" si="0"/>
        <v>42.24</v>
      </c>
      <c r="H34" s="17">
        <f t="shared" si="1"/>
        <v>50.86</v>
      </c>
      <c r="I34" s="17">
        <v>201820</v>
      </c>
      <c r="J34" s="18">
        <v>307775.24</v>
      </c>
      <c r="K34" s="17">
        <f>ROUND((E34/I34)*100,2)</f>
        <v>53.97</v>
      </c>
      <c r="L34" s="17">
        <f>ROUND((F34/J34)*100,2)</f>
        <v>61.95</v>
      </c>
    </row>
    <row r="35" spans="1:12" s="14" customFormat="1" ht="15.75" x14ac:dyDescent="0.25">
      <c r="A35" s="17">
        <v>23</v>
      </c>
      <c r="B35" s="17" t="s">
        <v>38</v>
      </c>
      <c r="C35" s="17">
        <v>204322</v>
      </c>
      <c r="D35" s="18">
        <v>333709.03000000003</v>
      </c>
      <c r="E35" s="17">
        <v>157211</v>
      </c>
      <c r="F35" s="18">
        <v>257481.69</v>
      </c>
      <c r="G35" s="17">
        <f t="shared" si="0"/>
        <v>76.94</v>
      </c>
      <c r="H35" s="17">
        <f t="shared" si="1"/>
        <v>77.16</v>
      </c>
      <c r="I35" s="17">
        <v>191074</v>
      </c>
      <c r="J35" s="18">
        <v>290988.67</v>
      </c>
      <c r="K35" s="17">
        <f>ROUND((E35/I35)*100,2)</f>
        <v>82.28</v>
      </c>
      <c r="L35" s="17">
        <f>ROUND((F35/J35)*100,2)</f>
        <v>88.49</v>
      </c>
    </row>
    <row r="36" spans="1:12" s="14" customFormat="1" ht="19.5" x14ac:dyDescent="0.4">
      <c r="A36" s="27" t="s">
        <v>32</v>
      </c>
      <c r="B36" s="28"/>
      <c r="C36" s="20">
        <f>SUM(C34:C35)</f>
        <v>462190</v>
      </c>
      <c r="D36" s="21">
        <f>SUM(D34:D35)</f>
        <v>708572.27</v>
      </c>
      <c r="E36" s="20">
        <f>SUM(E34:E35)</f>
        <v>266132</v>
      </c>
      <c r="F36" s="21">
        <f>SUM(F34:F35)</f>
        <v>448155.56</v>
      </c>
      <c r="G36" s="20">
        <f t="shared" si="0"/>
        <v>57.58</v>
      </c>
      <c r="H36" s="20">
        <f t="shared" si="1"/>
        <v>63.25</v>
      </c>
      <c r="I36" s="20">
        <f>SUM(I34:I35)</f>
        <v>392894</v>
      </c>
      <c r="J36" s="21">
        <f>SUM(J34:J35)</f>
        <v>598763.90999999992</v>
      </c>
      <c r="K36" s="20">
        <f>SUM(K34:K35)</f>
        <v>136.25</v>
      </c>
      <c r="L36" s="20">
        <f>ROUND((E36/I36)*100,2)</f>
        <v>67.739999999999995</v>
      </c>
    </row>
    <row r="37" spans="1:12" s="14" customFormat="1" ht="15.75" x14ac:dyDescent="0.25">
      <c r="A37" s="17">
        <v>24</v>
      </c>
      <c r="B37" s="17" t="s">
        <v>39</v>
      </c>
      <c r="C37" s="17">
        <v>54672</v>
      </c>
      <c r="D37" s="18">
        <v>183328.9</v>
      </c>
      <c r="E37" s="17">
        <v>19498</v>
      </c>
      <c r="F37" s="18">
        <v>95895.19</v>
      </c>
      <c r="G37" s="17">
        <f t="shared" si="0"/>
        <v>35.659999999999997</v>
      </c>
      <c r="H37" s="17">
        <f t="shared" si="1"/>
        <v>52.31</v>
      </c>
      <c r="I37" s="17">
        <v>45190</v>
      </c>
      <c r="J37" s="18">
        <v>284897.63</v>
      </c>
      <c r="K37" s="17">
        <f t="shared" ref="K37:K57" si="5">ROUND((E37/I37)*100,2)</f>
        <v>43.15</v>
      </c>
      <c r="L37" s="17">
        <f t="shared" ref="L37:L57" si="6">ROUND((F37/J37)*100,2)</f>
        <v>33.659999999999997</v>
      </c>
    </row>
    <row r="38" spans="1:12" s="14" customFormat="1" ht="15.75" x14ac:dyDescent="0.25">
      <c r="A38" s="17">
        <v>25</v>
      </c>
      <c r="B38" s="17" t="s">
        <v>40</v>
      </c>
      <c r="C38" s="17">
        <v>0</v>
      </c>
      <c r="D38" s="18">
        <v>0</v>
      </c>
      <c r="E38" s="17">
        <v>0</v>
      </c>
      <c r="F38" s="18">
        <v>0</v>
      </c>
      <c r="G38" s="17">
        <v>0</v>
      </c>
      <c r="H38" s="17">
        <v>0</v>
      </c>
      <c r="I38" s="17">
        <v>38</v>
      </c>
      <c r="J38" s="18">
        <v>688.49</v>
      </c>
      <c r="K38" s="17">
        <f t="shared" si="5"/>
        <v>0</v>
      </c>
      <c r="L38" s="17">
        <f t="shared" si="6"/>
        <v>0</v>
      </c>
    </row>
    <row r="39" spans="1:12" s="14" customFormat="1" ht="15.75" x14ac:dyDescent="0.25">
      <c r="A39" s="17">
        <v>26</v>
      </c>
      <c r="B39" s="17" t="s">
        <v>41</v>
      </c>
      <c r="C39" s="17">
        <v>920</v>
      </c>
      <c r="D39" s="18">
        <v>1200</v>
      </c>
      <c r="E39" s="17">
        <v>23</v>
      </c>
      <c r="F39" s="18">
        <v>20.65</v>
      </c>
      <c r="G39" s="17">
        <f t="shared" si="0"/>
        <v>2.5</v>
      </c>
      <c r="H39" s="17">
        <f t="shared" si="1"/>
        <v>1.72</v>
      </c>
      <c r="I39" s="17">
        <v>78</v>
      </c>
      <c r="J39" s="18">
        <v>4545.43</v>
      </c>
      <c r="K39" s="17">
        <f t="shared" si="5"/>
        <v>29.49</v>
      </c>
      <c r="L39" s="17">
        <f t="shared" si="6"/>
        <v>0.45</v>
      </c>
    </row>
    <row r="40" spans="1:12" s="14" customFormat="1" ht="15.75" x14ac:dyDescent="0.25">
      <c r="A40" s="17">
        <v>27</v>
      </c>
      <c r="B40" s="17" t="s">
        <v>42</v>
      </c>
      <c r="C40" s="17">
        <v>5108</v>
      </c>
      <c r="D40" s="18">
        <v>26443.35</v>
      </c>
      <c r="E40" s="17">
        <v>12050</v>
      </c>
      <c r="F40" s="18">
        <v>5423</v>
      </c>
      <c r="G40" s="17">
        <f t="shared" si="0"/>
        <v>235.9</v>
      </c>
      <c r="H40" s="17">
        <f t="shared" si="1"/>
        <v>20.51</v>
      </c>
      <c r="I40" s="17">
        <v>24373</v>
      </c>
      <c r="J40" s="18">
        <v>11559</v>
      </c>
      <c r="K40" s="17">
        <f t="shared" si="5"/>
        <v>49.44</v>
      </c>
      <c r="L40" s="17">
        <f t="shared" si="6"/>
        <v>46.92</v>
      </c>
    </row>
    <row r="41" spans="1:12" s="14" customFormat="1" ht="15.75" x14ac:dyDescent="0.25">
      <c r="A41" s="17">
        <v>28</v>
      </c>
      <c r="B41" s="17" t="s">
        <v>43</v>
      </c>
      <c r="C41" s="17">
        <v>831</v>
      </c>
      <c r="D41" s="18">
        <v>1674</v>
      </c>
      <c r="E41" s="17">
        <v>0</v>
      </c>
      <c r="F41" s="18">
        <v>0</v>
      </c>
      <c r="G41" s="17">
        <f t="shared" si="0"/>
        <v>0</v>
      </c>
      <c r="H41" s="17">
        <f t="shared" si="1"/>
        <v>0</v>
      </c>
      <c r="I41" s="17">
        <v>0</v>
      </c>
      <c r="J41" s="18">
        <v>0</v>
      </c>
      <c r="K41" s="17" t="e">
        <f t="shared" si="5"/>
        <v>#DIV/0!</v>
      </c>
      <c r="L41" s="17" t="e">
        <f t="shared" si="6"/>
        <v>#DIV/0!</v>
      </c>
    </row>
    <row r="42" spans="1:12" s="14" customFormat="1" ht="15.75" x14ac:dyDescent="0.25">
      <c r="A42" s="17">
        <v>29</v>
      </c>
      <c r="B42" s="17" t="s">
        <v>44</v>
      </c>
      <c r="C42" s="17">
        <v>9015</v>
      </c>
      <c r="D42" s="18">
        <v>20432.57</v>
      </c>
      <c r="E42" s="17">
        <v>7457</v>
      </c>
      <c r="F42" s="18">
        <v>30537.24</v>
      </c>
      <c r="G42" s="17">
        <f t="shared" ref="G42:G68" si="7">ROUND((E42/C42)*100,2)</f>
        <v>82.72</v>
      </c>
      <c r="H42" s="17">
        <f t="shared" ref="H42:H68" si="8">ROUND((F42/D42)*100,2)</f>
        <v>149.44999999999999</v>
      </c>
      <c r="I42" s="17">
        <v>12668</v>
      </c>
      <c r="J42" s="18">
        <v>34403.1</v>
      </c>
      <c r="K42" s="17">
        <f t="shared" si="5"/>
        <v>58.86</v>
      </c>
      <c r="L42" s="17">
        <f t="shared" si="6"/>
        <v>88.76</v>
      </c>
    </row>
    <row r="43" spans="1:12" s="14" customFormat="1" ht="15.75" x14ac:dyDescent="0.25">
      <c r="A43" s="17">
        <v>30</v>
      </c>
      <c r="B43" s="17" t="s">
        <v>45</v>
      </c>
      <c r="C43" s="17">
        <v>114639</v>
      </c>
      <c r="D43" s="18">
        <v>276483.96000000002</v>
      </c>
      <c r="E43" s="17">
        <v>50181</v>
      </c>
      <c r="F43" s="18">
        <v>194622.13</v>
      </c>
      <c r="G43" s="17">
        <f t="shared" si="7"/>
        <v>43.77</v>
      </c>
      <c r="H43" s="17">
        <f t="shared" si="8"/>
        <v>70.39</v>
      </c>
      <c r="I43" s="17">
        <v>197228</v>
      </c>
      <c r="J43" s="18">
        <v>442936.9</v>
      </c>
      <c r="K43" s="17">
        <f t="shared" si="5"/>
        <v>25.44</v>
      </c>
      <c r="L43" s="17">
        <f t="shared" si="6"/>
        <v>43.94</v>
      </c>
    </row>
    <row r="44" spans="1:12" s="14" customFormat="1" ht="15.75" x14ac:dyDescent="0.25">
      <c r="A44" s="17">
        <v>31</v>
      </c>
      <c r="B44" s="17" t="s">
        <v>46</v>
      </c>
      <c r="C44" s="17">
        <v>84968</v>
      </c>
      <c r="D44" s="18">
        <v>247265.65</v>
      </c>
      <c r="E44" s="17">
        <v>83262</v>
      </c>
      <c r="F44" s="18">
        <v>152891.85</v>
      </c>
      <c r="G44" s="17">
        <f t="shared" si="7"/>
        <v>97.99</v>
      </c>
      <c r="H44" s="17">
        <f t="shared" si="8"/>
        <v>61.83</v>
      </c>
      <c r="I44" s="17">
        <v>169211</v>
      </c>
      <c r="J44" s="18">
        <v>368748.44</v>
      </c>
      <c r="K44" s="17">
        <f t="shared" si="5"/>
        <v>49.21</v>
      </c>
      <c r="L44" s="17">
        <f t="shared" si="6"/>
        <v>41.46</v>
      </c>
    </row>
    <row r="45" spans="1:12" s="14" customFormat="1" ht="15.75" x14ac:dyDescent="0.25">
      <c r="A45" s="17">
        <v>32</v>
      </c>
      <c r="B45" s="17" t="s">
        <v>47</v>
      </c>
      <c r="C45" s="17">
        <v>23116</v>
      </c>
      <c r="D45" s="18">
        <v>49470.13</v>
      </c>
      <c r="E45" s="17">
        <v>10401</v>
      </c>
      <c r="F45" s="18">
        <v>35389.56</v>
      </c>
      <c r="G45" s="17">
        <f t="shared" si="7"/>
        <v>44.99</v>
      </c>
      <c r="H45" s="17">
        <f t="shared" si="8"/>
        <v>71.540000000000006</v>
      </c>
      <c r="I45" s="17">
        <v>23714</v>
      </c>
      <c r="J45" s="18">
        <v>91774.34</v>
      </c>
      <c r="K45" s="17">
        <f t="shared" si="5"/>
        <v>43.86</v>
      </c>
      <c r="L45" s="17">
        <f t="shared" si="6"/>
        <v>38.56</v>
      </c>
    </row>
    <row r="46" spans="1:12" s="14" customFormat="1" ht="15.75" x14ac:dyDescent="0.25">
      <c r="A46" s="17">
        <v>33</v>
      </c>
      <c r="B46" s="17" t="s">
        <v>48</v>
      </c>
      <c r="C46" s="17">
        <v>934</v>
      </c>
      <c r="D46" s="18">
        <v>1574.61</v>
      </c>
      <c r="E46" s="17">
        <v>17767</v>
      </c>
      <c r="F46" s="18">
        <v>10843.61</v>
      </c>
      <c r="G46" s="17">
        <f t="shared" si="7"/>
        <v>1902.25</v>
      </c>
      <c r="H46" s="17">
        <f t="shared" si="8"/>
        <v>688.65</v>
      </c>
      <c r="I46" s="17">
        <v>51881</v>
      </c>
      <c r="J46" s="18">
        <v>17481.84</v>
      </c>
      <c r="K46" s="17">
        <f t="shared" si="5"/>
        <v>34.25</v>
      </c>
      <c r="L46" s="17">
        <f t="shared" si="6"/>
        <v>62.03</v>
      </c>
    </row>
    <row r="47" spans="1:12" s="14" customFormat="1" ht="15.75" x14ac:dyDescent="0.25">
      <c r="A47" s="17">
        <v>34</v>
      </c>
      <c r="B47" s="17" t="s">
        <v>49</v>
      </c>
      <c r="C47" s="17">
        <v>7019</v>
      </c>
      <c r="D47" s="18">
        <v>25578.06</v>
      </c>
      <c r="E47" s="17">
        <v>16488</v>
      </c>
      <c r="F47" s="18">
        <v>37569.370000000003</v>
      </c>
      <c r="G47" s="17">
        <f t="shared" si="7"/>
        <v>234.91</v>
      </c>
      <c r="H47" s="17">
        <f t="shared" si="8"/>
        <v>146.88</v>
      </c>
      <c r="I47" s="17">
        <v>24877</v>
      </c>
      <c r="J47" s="18">
        <v>35874.230000000003</v>
      </c>
      <c r="K47" s="17">
        <f t="shared" si="5"/>
        <v>66.28</v>
      </c>
      <c r="L47" s="17">
        <f t="shared" si="6"/>
        <v>104.73</v>
      </c>
    </row>
    <row r="48" spans="1:12" s="14" customFormat="1" ht="15.75" x14ac:dyDescent="0.25">
      <c r="A48" s="17">
        <v>35</v>
      </c>
      <c r="B48" s="17" t="s">
        <v>50</v>
      </c>
      <c r="C48" s="17">
        <v>413</v>
      </c>
      <c r="D48" s="18">
        <v>495.11</v>
      </c>
      <c r="E48" s="17">
        <v>1</v>
      </c>
      <c r="F48" s="18">
        <v>5</v>
      </c>
      <c r="G48" s="17">
        <f t="shared" si="7"/>
        <v>0.24</v>
      </c>
      <c r="H48" s="17">
        <f t="shared" si="8"/>
        <v>1.01</v>
      </c>
      <c r="I48" s="17">
        <v>3</v>
      </c>
      <c r="J48" s="18">
        <v>1091.69</v>
      </c>
      <c r="K48" s="17">
        <f t="shared" si="5"/>
        <v>33.33</v>
      </c>
      <c r="L48" s="17">
        <f t="shared" si="6"/>
        <v>0.46</v>
      </c>
    </row>
    <row r="49" spans="1:12" s="14" customFormat="1" ht="15.75" x14ac:dyDescent="0.25">
      <c r="A49" s="17">
        <v>36</v>
      </c>
      <c r="B49" s="17" t="s">
        <v>51</v>
      </c>
      <c r="C49" s="17">
        <v>0</v>
      </c>
      <c r="D49" s="18">
        <v>0</v>
      </c>
      <c r="E49" s="17">
        <v>110</v>
      </c>
      <c r="F49" s="18">
        <v>2884.89</v>
      </c>
      <c r="G49" s="17">
        <v>0</v>
      </c>
      <c r="H49" s="17">
        <v>0</v>
      </c>
      <c r="I49" s="17">
        <v>63</v>
      </c>
      <c r="J49" s="18">
        <v>4712.16</v>
      </c>
      <c r="K49" s="17">
        <f t="shared" si="5"/>
        <v>174.6</v>
      </c>
      <c r="L49" s="17">
        <f t="shared" si="6"/>
        <v>61.22</v>
      </c>
    </row>
    <row r="50" spans="1:12" s="14" customFormat="1" ht="15.75" x14ac:dyDescent="0.25">
      <c r="A50" s="17">
        <v>37</v>
      </c>
      <c r="B50" s="17" t="s">
        <v>52</v>
      </c>
      <c r="C50" s="17">
        <v>743</v>
      </c>
      <c r="D50" s="18">
        <v>2736.29</v>
      </c>
      <c r="E50" s="17">
        <v>66</v>
      </c>
      <c r="F50" s="18">
        <v>594.19000000000005</v>
      </c>
      <c r="G50" s="17">
        <f t="shared" si="7"/>
        <v>8.8800000000000008</v>
      </c>
      <c r="H50" s="17">
        <f t="shared" si="8"/>
        <v>21.72</v>
      </c>
      <c r="I50" s="17">
        <v>208</v>
      </c>
      <c r="J50" s="18">
        <v>4943.57</v>
      </c>
      <c r="K50" s="17">
        <f t="shared" si="5"/>
        <v>31.73</v>
      </c>
      <c r="L50" s="17">
        <f t="shared" si="6"/>
        <v>12.02</v>
      </c>
    </row>
    <row r="51" spans="1:12" s="14" customFormat="1" ht="15.75" x14ac:dyDescent="0.25">
      <c r="A51" s="17">
        <v>38</v>
      </c>
      <c r="B51" s="17" t="s">
        <v>53</v>
      </c>
      <c r="C51" s="17">
        <v>13927</v>
      </c>
      <c r="D51" s="18">
        <v>87769.9</v>
      </c>
      <c r="E51" s="17">
        <v>6903</v>
      </c>
      <c r="F51" s="18">
        <v>45617.3</v>
      </c>
      <c r="G51" s="17">
        <f t="shared" si="7"/>
        <v>49.57</v>
      </c>
      <c r="H51" s="17">
        <f t="shared" si="8"/>
        <v>51.97</v>
      </c>
      <c r="I51" s="17">
        <v>53898</v>
      </c>
      <c r="J51" s="18">
        <v>379665.22</v>
      </c>
      <c r="K51" s="17">
        <f t="shared" si="5"/>
        <v>12.81</v>
      </c>
      <c r="L51" s="17">
        <f t="shared" si="6"/>
        <v>12.02</v>
      </c>
    </row>
    <row r="52" spans="1:12" s="14" customFormat="1" ht="15.75" x14ac:dyDescent="0.25">
      <c r="A52" s="17">
        <v>39</v>
      </c>
      <c r="B52" s="17" t="s">
        <v>54</v>
      </c>
      <c r="C52" s="17">
        <v>380</v>
      </c>
      <c r="D52" s="18">
        <v>508.81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101</v>
      </c>
      <c r="J52" s="18">
        <v>1478</v>
      </c>
      <c r="K52" s="17">
        <f t="shared" si="5"/>
        <v>0</v>
      </c>
      <c r="L52" s="17">
        <f t="shared" si="6"/>
        <v>0</v>
      </c>
    </row>
    <row r="53" spans="1:12" s="14" customFormat="1" ht="15.75" x14ac:dyDescent="0.25">
      <c r="A53" s="17">
        <v>40</v>
      </c>
      <c r="B53" s="17" t="s">
        <v>55</v>
      </c>
      <c r="C53" s="17">
        <v>6201</v>
      </c>
      <c r="D53" s="18">
        <v>11068</v>
      </c>
      <c r="E53" s="17">
        <v>13361</v>
      </c>
      <c r="F53" s="18">
        <v>17198.02</v>
      </c>
      <c r="G53" s="17">
        <f t="shared" si="7"/>
        <v>215.47</v>
      </c>
      <c r="H53" s="17">
        <f t="shared" si="8"/>
        <v>155.38999999999999</v>
      </c>
      <c r="I53" s="17">
        <v>42510</v>
      </c>
      <c r="J53" s="18">
        <v>35933.17</v>
      </c>
      <c r="K53" s="17">
        <f t="shared" si="5"/>
        <v>31.43</v>
      </c>
      <c r="L53" s="17">
        <f t="shared" si="6"/>
        <v>47.86</v>
      </c>
    </row>
    <row r="54" spans="1:12" s="14" customFormat="1" ht="15.75" x14ac:dyDescent="0.25">
      <c r="A54" s="17">
        <v>41</v>
      </c>
      <c r="B54" s="17" t="s">
        <v>56</v>
      </c>
      <c r="C54" s="17">
        <v>433</v>
      </c>
      <c r="D54" s="18">
        <v>3428.31</v>
      </c>
      <c r="E54" s="17">
        <v>249</v>
      </c>
      <c r="F54" s="18">
        <v>812.66</v>
      </c>
      <c r="G54" s="17">
        <f t="shared" si="7"/>
        <v>57.51</v>
      </c>
      <c r="H54" s="17">
        <f t="shared" si="8"/>
        <v>23.7</v>
      </c>
      <c r="I54" s="17">
        <v>908</v>
      </c>
      <c r="J54" s="18">
        <v>8791.44</v>
      </c>
      <c r="K54" s="17">
        <f t="shared" si="5"/>
        <v>27.42</v>
      </c>
      <c r="L54" s="17">
        <f t="shared" si="6"/>
        <v>9.24</v>
      </c>
    </row>
    <row r="55" spans="1:12" s="14" customFormat="1" ht="15.75" x14ac:dyDescent="0.25">
      <c r="A55" s="17">
        <v>42</v>
      </c>
      <c r="B55" s="17" t="s">
        <v>57</v>
      </c>
      <c r="C55" s="17">
        <v>738</v>
      </c>
      <c r="D55" s="18">
        <v>3393.44</v>
      </c>
      <c r="E55" s="17">
        <v>2404</v>
      </c>
      <c r="F55" s="18">
        <v>14774.02</v>
      </c>
      <c r="G55" s="17">
        <f t="shared" si="7"/>
        <v>325.75</v>
      </c>
      <c r="H55" s="17">
        <f t="shared" si="8"/>
        <v>435.37</v>
      </c>
      <c r="I55" s="17">
        <v>2404</v>
      </c>
      <c r="J55" s="18">
        <v>14774.02</v>
      </c>
      <c r="K55" s="17">
        <f t="shared" si="5"/>
        <v>100</v>
      </c>
      <c r="L55" s="17">
        <f t="shared" si="6"/>
        <v>100</v>
      </c>
    </row>
    <row r="56" spans="1:12" s="14" customFormat="1" ht="15.75" x14ac:dyDescent="0.25">
      <c r="A56" s="17">
        <v>43</v>
      </c>
      <c r="B56" s="17" t="s">
        <v>58</v>
      </c>
      <c r="C56" s="17">
        <v>11652</v>
      </c>
      <c r="D56" s="18">
        <v>72550.67</v>
      </c>
      <c r="E56" s="17">
        <v>18451</v>
      </c>
      <c r="F56" s="18">
        <v>51512.27</v>
      </c>
      <c r="G56" s="17">
        <f t="shared" si="7"/>
        <v>158.35</v>
      </c>
      <c r="H56" s="17">
        <f t="shared" si="8"/>
        <v>71</v>
      </c>
      <c r="I56" s="17">
        <v>67415</v>
      </c>
      <c r="J56" s="18">
        <v>48090.02</v>
      </c>
      <c r="K56" s="17">
        <f t="shared" si="5"/>
        <v>27.37</v>
      </c>
      <c r="L56" s="17">
        <f t="shared" si="6"/>
        <v>107.12</v>
      </c>
    </row>
    <row r="57" spans="1:12" s="14" customFormat="1" ht="15.75" x14ac:dyDescent="0.25">
      <c r="A57" s="17">
        <v>44</v>
      </c>
      <c r="B57" s="17" t="s">
        <v>59</v>
      </c>
      <c r="C57" s="17">
        <v>1517</v>
      </c>
      <c r="D57" s="18">
        <v>10404.870000000001</v>
      </c>
      <c r="E57" s="17">
        <v>30642</v>
      </c>
      <c r="F57" s="18">
        <v>14750.37</v>
      </c>
      <c r="G57" s="17">
        <f t="shared" si="7"/>
        <v>2019.91</v>
      </c>
      <c r="H57" s="17">
        <f t="shared" si="8"/>
        <v>141.76</v>
      </c>
      <c r="I57" s="17">
        <v>70377</v>
      </c>
      <c r="J57" s="18">
        <v>18347.88</v>
      </c>
      <c r="K57" s="17">
        <f t="shared" si="5"/>
        <v>43.54</v>
      </c>
      <c r="L57" s="17">
        <f t="shared" si="6"/>
        <v>80.39</v>
      </c>
    </row>
    <row r="58" spans="1:12" s="14" customFormat="1" ht="19.5" x14ac:dyDescent="0.4">
      <c r="A58" s="27" t="s">
        <v>32</v>
      </c>
      <c r="B58" s="28"/>
      <c r="C58" s="20">
        <f>SUM(C37:C57)</f>
        <v>337226</v>
      </c>
      <c r="D58" s="21">
        <f>SUM(D37:D57)</f>
        <v>1025806.6300000002</v>
      </c>
      <c r="E58" s="20">
        <f>SUM(E37:E57)</f>
        <v>289314</v>
      </c>
      <c r="F58" s="21">
        <f>SUM(F37:F57)</f>
        <v>711341.32000000007</v>
      </c>
      <c r="G58" s="20">
        <f t="shared" si="7"/>
        <v>85.79</v>
      </c>
      <c r="H58" s="20">
        <f t="shared" si="8"/>
        <v>69.34</v>
      </c>
      <c r="I58" s="20">
        <f>SUM(I37:I57)</f>
        <v>787145</v>
      </c>
      <c r="J58" s="21">
        <f>SUM(J37:J57)</f>
        <v>1810736.5699999998</v>
      </c>
      <c r="K58" s="20" t="e">
        <f>SUM(K37:K57)</f>
        <v>#DIV/0!</v>
      </c>
      <c r="L58" s="20">
        <f>ROUND((E58/I58)*100,2)</f>
        <v>36.75</v>
      </c>
    </row>
    <row r="59" spans="1:12" s="14" customFormat="1" ht="15.75" x14ac:dyDescent="0.25">
      <c r="A59" s="17">
        <v>45</v>
      </c>
      <c r="B59" s="17" t="s">
        <v>60</v>
      </c>
      <c r="C59" s="17">
        <v>579</v>
      </c>
      <c r="D59" s="18">
        <v>639.72</v>
      </c>
      <c r="E59" s="17">
        <v>4073</v>
      </c>
      <c r="F59" s="18">
        <v>1431</v>
      </c>
      <c r="G59" s="17">
        <f t="shared" si="7"/>
        <v>703.45</v>
      </c>
      <c r="H59" s="17">
        <f t="shared" si="8"/>
        <v>223.69</v>
      </c>
      <c r="I59" s="17">
        <v>21536</v>
      </c>
      <c r="J59" s="18">
        <v>8134</v>
      </c>
      <c r="K59" s="17">
        <f t="shared" ref="K59:L64" si="9">ROUND((E59/I59)*100,2)</f>
        <v>18.91</v>
      </c>
      <c r="L59" s="17">
        <f t="shared" si="9"/>
        <v>17.59</v>
      </c>
    </row>
    <row r="60" spans="1:12" s="14" customFormat="1" ht="15.75" x14ac:dyDescent="0.25">
      <c r="A60" s="17">
        <v>46</v>
      </c>
      <c r="B60" s="17" t="s">
        <v>61</v>
      </c>
      <c r="C60" s="17">
        <v>0</v>
      </c>
      <c r="D60" s="18">
        <v>0</v>
      </c>
      <c r="E60" s="17">
        <v>11150</v>
      </c>
      <c r="F60" s="18">
        <v>5110.1499999999996</v>
      </c>
      <c r="G60" s="17">
        <v>0</v>
      </c>
      <c r="H60" s="17">
        <v>0</v>
      </c>
      <c r="I60" s="17">
        <v>25113</v>
      </c>
      <c r="J60" s="18">
        <v>7373.5</v>
      </c>
      <c r="K60" s="17">
        <f t="shared" si="9"/>
        <v>44.4</v>
      </c>
      <c r="L60" s="17">
        <f t="shared" si="9"/>
        <v>69.3</v>
      </c>
    </row>
    <row r="61" spans="1:12" s="14" customFormat="1" ht="15.75" x14ac:dyDescent="0.25">
      <c r="A61" s="17">
        <v>47</v>
      </c>
      <c r="B61" s="17" t="s">
        <v>62</v>
      </c>
      <c r="C61" s="17">
        <v>1735</v>
      </c>
      <c r="D61" s="18">
        <v>773</v>
      </c>
      <c r="E61" s="17">
        <v>6481</v>
      </c>
      <c r="F61" s="18">
        <v>3516</v>
      </c>
      <c r="G61" s="17">
        <f t="shared" si="7"/>
        <v>373.54</v>
      </c>
      <c r="H61" s="17">
        <f t="shared" si="8"/>
        <v>454.85</v>
      </c>
      <c r="I61" s="17">
        <v>19568</v>
      </c>
      <c r="J61" s="18">
        <v>7649</v>
      </c>
      <c r="K61" s="17">
        <f t="shared" si="9"/>
        <v>33.119999999999997</v>
      </c>
      <c r="L61" s="17">
        <f t="shared" si="9"/>
        <v>45.97</v>
      </c>
    </row>
    <row r="62" spans="1:12" s="14" customFormat="1" ht="15.75" x14ac:dyDescent="0.25">
      <c r="A62" s="17">
        <v>48</v>
      </c>
      <c r="B62" s="17" t="s">
        <v>63</v>
      </c>
      <c r="C62" s="17">
        <v>2392</v>
      </c>
      <c r="D62" s="18">
        <v>10387.9</v>
      </c>
      <c r="E62" s="17">
        <v>3860</v>
      </c>
      <c r="F62" s="18">
        <v>14004.59</v>
      </c>
      <c r="G62" s="17">
        <f t="shared" si="7"/>
        <v>161.37</v>
      </c>
      <c r="H62" s="17">
        <f t="shared" si="8"/>
        <v>134.82</v>
      </c>
      <c r="I62" s="17">
        <v>13854</v>
      </c>
      <c r="J62" s="18">
        <v>43239.25</v>
      </c>
      <c r="K62" s="17">
        <f t="shared" si="9"/>
        <v>27.86</v>
      </c>
      <c r="L62" s="17">
        <f t="shared" si="9"/>
        <v>32.39</v>
      </c>
    </row>
    <row r="63" spans="1:12" s="14" customFormat="1" ht="15.75" x14ac:dyDescent="0.25">
      <c r="A63" s="17">
        <v>49</v>
      </c>
      <c r="B63" s="17" t="s">
        <v>64</v>
      </c>
      <c r="C63" s="17">
        <v>72</v>
      </c>
      <c r="D63" s="18">
        <v>45.72</v>
      </c>
      <c r="E63" s="17">
        <v>28597</v>
      </c>
      <c r="F63" s="18">
        <v>8420.24</v>
      </c>
      <c r="G63" s="17">
        <f t="shared" si="7"/>
        <v>39718.06</v>
      </c>
      <c r="H63" s="17">
        <f t="shared" si="8"/>
        <v>18416.97</v>
      </c>
      <c r="I63" s="17">
        <v>89633</v>
      </c>
      <c r="J63" s="18">
        <v>16869.599999999999</v>
      </c>
      <c r="K63" s="17">
        <f t="shared" si="9"/>
        <v>31.9</v>
      </c>
      <c r="L63" s="17">
        <f t="shared" si="9"/>
        <v>49.91</v>
      </c>
    </row>
    <row r="64" spans="1:12" s="14" customFormat="1" ht="15.75" x14ac:dyDescent="0.25">
      <c r="A64" s="17">
        <v>50</v>
      </c>
      <c r="B64" s="17" t="s">
        <v>65</v>
      </c>
      <c r="C64" s="17">
        <v>2308</v>
      </c>
      <c r="D64" s="18">
        <v>878</v>
      </c>
      <c r="E64" s="17">
        <v>39600</v>
      </c>
      <c r="F64" s="18">
        <v>13802.67</v>
      </c>
      <c r="G64" s="17">
        <f t="shared" si="7"/>
        <v>1715.77</v>
      </c>
      <c r="H64" s="17">
        <f t="shared" si="8"/>
        <v>1572.06</v>
      </c>
      <c r="I64" s="17">
        <v>223861</v>
      </c>
      <c r="J64" s="18">
        <v>54963.8</v>
      </c>
      <c r="K64" s="17">
        <f t="shared" si="9"/>
        <v>17.690000000000001</v>
      </c>
      <c r="L64" s="17">
        <f t="shared" si="9"/>
        <v>25.11</v>
      </c>
    </row>
    <row r="65" spans="1:12" s="14" customFormat="1" ht="19.5" x14ac:dyDescent="0.4">
      <c r="A65" s="27" t="s">
        <v>32</v>
      </c>
      <c r="B65" s="28"/>
      <c r="C65" s="20">
        <f>SUM(C59:C64)</f>
        <v>7086</v>
      </c>
      <c r="D65" s="21">
        <f>SUM(D59:D64)</f>
        <v>12724.339999999998</v>
      </c>
      <c r="E65" s="20">
        <f>SUM(E59:E64)</f>
        <v>93761</v>
      </c>
      <c r="F65" s="21">
        <f>SUM(F59:F64)</f>
        <v>46284.649999999994</v>
      </c>
      <c r="G65" s="20">
        <f t="shared" si="7"/>
        <v>1323.19</v>
      </c>
      <c r="H65" s="20">
        <f t="shared" si="8"/>
        <v>363.75</v>
      </c>
      <c r="I65" s="20">
        <f>SUM(I59:I64)</f>
        <v>393565</v>
      </c>
      <c r="J65" s="21">
        <f>SUM(J59:J64)</f>
        <v>138229.15000000002</v>
      </c>
      <c r="K65" s="20">
        <f>SUM(K59:K64)</f>
        <v>173.88</v>
      </c>
      <c r="L65" s="20">
        <f>ROUND((E65/I65)*100,2)</f>
        <v>23.82</v>
      </c>
    </row>
    <row r="66" spans="1:12" s="14" customFormat="1" ht="15.75" hidden="1" customHeight="1" x14ac:dyDescent="0.4">
      <c r="A66" s="27">
        <v>51</v>
      </c>
      <c r="B66" s="28" t="s">
        <v>66</v>
      </c>
      <c r="C66" s="20">
        <v>0</v>
      </c>
      <c r="D66" s="21">
        <v>0</v>
      </c>
      <c r="E66" s="20">
        <v>0</v>
      </c>
      <c r="F66" s="21">
        <v>0</v>
      </c>
      <c r="G66" s="20" t="e">
        <f t="shared" si="7"/>
        <v>#DIV/0!</v>
      </c>
      <c r="H66" s="20" t="e">
        <f t="shared" si="8"/>
        <v>#DIV/0!</v>
      </c>
      <c r="I66" s="20">
        <v>0</v>
      </c>
      <c r="J66" s="21">
        <v>0</v>
      </c>
      <c r="K66" s="20" t="e">
        <f>ROUND((E66/I66)*100,2)</f>
        <v>#DIV/0!</v>
      </c>
      <c r="L66" s="20" t="e">
        <f>ROUND((F66/J66)*100,2)</f>
        <v>#DIV/0!</v>
      </c>
    </row>
    <row r="67" spans="1:12" s="14" customFormat="1" ht="15.75" hidden="1" customHeight="1" x14ac:dyDescent="0.4">
      <c r="A67" s="27" t="s">
        <v>32</v>
      </c>
      <c r="B67" s="28"/>
      <c r="C67" s="20">
        <f>SUM(C66:C66)</f>
        <v>0</v>
      </c>
      <c r="D67" s="21">
        <f>SUM(D66:D66)</f>
        <v>0</v>
      </c>
      <c r="E67" s="20">
        <f>SUM(E66:E66)</f>
        <v>0</v>
      </c>
      <c r="F67" s="21">
        <f>SUM(F66:F66)</f>
        <v>0</v>
      </c>
      <c r="G67" s="20" t="e">
        <f t="shared" si="7"/>
        <v>#DIV/0!</v>
      </c>
      <c r="H67" s="20" t="e">
        <f t="shared" si="8"/>
        <v>#DIV/0!</v>
      </c>
      <c r="I67" s="20">
        <f>SUM(I66:I66)</f>
        <v>0</v>
      </c>
      <c r="J67" s="21">
        <f>SUM(J66:J66)</f>
        <v>0</v>
      </c>
      <c r="K67" s="20" t="e">
        <f>SUM(K66:K66)</f>
        <v>#DIV/0!</v>
      </c>
      <c r="L67" s="20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4700064</v>
      </c>
      <c r="D68" s="21">
        <f>SUM(D27+D29+D33+D36+D58+D65+D67)</f>
        <v>7843416.6599999992</v>
      </c>
      <c r="E68" s="20">
        <f>SUM(E27+E29+E33+E36+E58+E65+E67)</f>
        <v>2535016</v>
      </c>
      <c r="F68" s="21">
        <f>SUM(F27+F29+F33+F36+F58+F65+F67)</f>
        <v>4745676.33</v>
      </c>
      <c r="G68" s="20">
        <f t="shared" si="7"/>
        <v>53.94</v>
      </c>
      <c r="H68" s="20">
        <f t="shared" si="8"/>
        <v>60.51</v>
      </c>
      <c r="I68" s="20">
        <f>SUM(I27+I29+I33+I36+I58+I65+I67)</f>
        <v>4199785</v>
      </c>
      <c r="J68" s="21">
        <f>SUM(J27+J29+J33+J36+J58+J65+J67)</f>
        <v>8929519.4700000007</v>
      </c>
      <c r="K68" s="20"/>
      <c r="L68" s="20">
        <f>ROUND((E68/I68)*100,2)</f>
        <v>60.36</v>
      </c>
    </row>
    <row r="69" spans="1:12" s="14" customFormat="1" ht="15.75" x14ac:dyDescent="0.25">
      <c r="A69" s="17"/>
      <c r="B69" s="17" t="s">
        <v>107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</row>
  </sheetData>
  <mergeCells count="20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66:B66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view="pageBreakPreview" topLeftCell="A59" zoomScaleSheetLayoutView="100" workbookViewId="0">
      <selection activeCell="D76" sqref="D76"/>
    </sheetView>
  </sheetViews>
  <sheetFormatPr defaultRowHeight="15" x14ac:dyDescent="0.25"/>
  <cols>
    <col min="1" max="1" width="6.42578125" style="9" customWidth="1"/>
    <col min="2" max="2" width="30" style="9" customWidth="1"/>
    <col min="3" max="3" width="11.28515625" style="9" customWidth="1"/>
    <col min="4" max="4" width="14.42578125" style="9" customWidth="1"/>
    <col min="5" max="5" width="13" style="9" customWidth="1"/>
    <col min="6" max="6" width="14.85546875" style="9" customWidth="1"/>
    <col min="7" max="8" width="9.5703125" style="9" customWidth="1"/>
    <col min="9" max="9" width="13.28515625" style="9" customWidth="1"/>
    <col min="10" max="10" width="1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81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5.7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31.5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4943</v>
      </c>
      <c r="D10" s="18">
        <v>45437.21</v>
      </c>
      <c r="E10" s="17">
        <v>797</v>
      </c>
      <c r="F10" s="18">
        <v>24977.39</v>
      </c>
      <c r="G10" s="17">
        <f t="shared" ref="G10:G41" si="0">ROUND((E10/C10)*100,2)</f>
        <v>16.12</v>
      </c>
      <c r="H10" s="19">
        <f t="shared" ref="H10:H41" si="1">ROUND((F10/D10)*100,2)</f>
        <v>54.97</v>
      </c>
      <c r="I10" s="17">
        <v>5431</v>
      </c>
      <c r="J10" s="18">
        <v>74144.12</v>
      </c>
      <c r="K10" s="15">
        <f t="shared" ref="K10:K26" si="2">ROUND((E10/I10)*100,2)</f>
        <v>14.68</v>
      </c>
      <c r="L10" s="15">
        <f t="shared" ref="L10:L26" si="3">ROUND((F10/J10)*100,2)</f>
        <v>33.69</v>
      </c>
    </row>
    <row r="11" spans="1:12" s="14" customFormat="1" ht="15.75" x14ac:dyDescent="0.25">
      <c r="A11" s="17">
        <v>2</v>
      </c>
      <c r="B11" s="17" t="s">
        <v>16</v>
      </c>
      <c r="C11" s="17">
        <v>2927</v>
      </c>
      <c r="D11" s="18">
        <v>52182.07</v>
      </c>
      <c r="E11" s="17">
        <v>1323</v>
      </c>
      <c r="F11" s="18">
        <v>30835.49</v>
      </c>
      <c r="G11" s="17">
        <f t="shared" si="0"/>
        <v>45.2</v>
      </c>
      <c r="H11" s="17">
        <f t="shared" si="1"/>
        <v>59.09</v>
      </c>
      <c r="I11" s="17">
        <v>4968</v>
      </c>
      <c r="J11" s="18">
        <v>97029.7</v>
      </c>
      <c r="K11" s="15">
        <f t="shared" si="2"/>
        <v>26.63</v>
      </c>
      <c r="L11" s="15">
        <f t="shared" si="3"/>
        <v>31.78</v>
      </c>
    </row>
    <row r="12" spans="1:12" s="14" customFormat="1" ht="15.75" x14ac:dyDescent="0.25">
      <c r="A12" s="17">
        <v>3</v>
      </c>
      <c r="B12" s="17" t="s">
        <v>17</v>
      </c>
      <c r="C12" s="17">
        <v>129555</v>
      </c>
      <c r="D12" s="18">
        <v>839599.68</v>
      </c>
      <c r="E12" s="17">
        <v>28754</v>
      </c>
      <c r="F12" s="18">
        <v>413016.93</v>
      </c>
      <c r="G12" s="17">
        <f t="shared" si="0"/>
        <v>22.19</v>
      </c>
      <c r="H12" s="17">
        <f t="shared" si="1"/>
        <v>49.19</v>
      </c>
      <c r="I12" s="17">
        <v>116869</v>
      </c>
      <c r="J12" s="18">
        <v>1265698.83</v>
      </c>
      <c r="K12" s="15">
        <f t="shared" si="2"/>
        <v>24.6</v>
      </c>
      <c r="L12" s="15">
        <f t="shared" si="3"/>
        <v>32.630000000000003</v>
      </c>
    </row>
    <row r="13" spans="1:12" s="14" customFormat="1" ht="15.75" x14ac:dyDescent="0.25">
      <c r="A13" s="17">
        <v>4</v>
      </c>
      <c r="B13" s="17" t="s">
        <v>18</v>
      </c>
      <c r="C13" s="17">
        <v>45941</v>
      </c>
      <c r="D13" s="18">
        <v>238205.55</v>
      </c>
      <c r="E13" s="17">
        <v>11572</v>
      </c>
      <c r="F13" s="18">
        <v>73255.009999999995</v>
      </c>
      <c r="G13" s="17">
        <f t="shared" si="0"/>
        <v>25.19</v>
      </c>
      <c r="H13" s="17">
        <f t="shared" si="1"/>
        <v>30.75</v>
      </c>
      <c r="I13" s="17">
        <v>49038</v>
      </c>
      <c r="J13" s="18">
        <v>511517.64</v>
      </c>
      <c r="K13" s="15">
        <f t="shared" si="2"/>
        <v>23.6</v>
      </c>
      <c r="L13" s="15">
        <f t="shared" si="3"/>
        <v>14.32</v>
      </c>
    </row>
    <row r="14" spans="1:12" s="14" customFormat="1" ht="15.75" x14ac:dyDescent="0.25">
      <c r="A14" s="17">
        <v>5</v>
      </c>
      <c r="B14" s="17" t="s">
        <v>19</v>
      </c>
      <c r="C14" s="17">
        <v>5859</v>
      </c>
      <c r="D14" s="18">
        <v>53579.4</v>
      </c>
      <c r="E14" s="17">
        <v>7878</v>
      </c>
      <c r="F14" s="18">
        <v>19288</v>
      </c>
      <c r="G14" s="17">
        <f t="shared" si="0"/>
        <v>134.46</v>
      </c>
      <c r="H14" s="17">
        <f t="shared" si="1"/>
        <v>36</v>
      </c>
      <c r="I14" s="17">
        <v>4248</v>
      </c>
      <c r="J14" s="18">
        <v>28596</v>
      </c>
      <c r="K14" s="15">
        <f t="shared" si="2"/>
        <v>185.45</v>
      </c>
      <c r="L14" s="15">
        <f t="shared" si="3"/>
        <v>67.45</v>
      </c>
    </row>
    <row r="15" spans="1:12" s="14" customFormat="1" ht="15.75" x14ac:dyDescent="0.25">
      <c r="A15" s="17">
        <v>6</v>
      </c>
      <c r="B15" s="17" t="s">
        <v>20</v>
      </c>
      <c r="C15" s="17">
        <v>13146</v>
      </c>
      <c r="D15" s="18">
        <v>97276.88</v>
      </c>
      <c r="E15" s="17">
        <v>1232</v>
      </c>
      <c r="F15" s="18">
        <v>18717.12</v>
      </c>
      <c r="G15" s="17">
        <f t="shared" si="0"/>
        <v>9.3699999999999992</v>
      </c>
      <c r="H15" s="17">
        <f t="shared" si="1"/>
        <v>19.239999999999998</v>
      </c>
      <c r="I15" s="17">
        <v>14525</v>
      </c>
      <c r="J15" s="18">
        <v>249477.92</v>
      </c>
      <c r="K15" s="15">
        <f t="shared" si="2"/>
        <v>8.48</v>
      </c>
      <c r="L15" s="15">
        <f t="shared" si="3"/>
        <v>7.5</v>
      </c>
    </row>
    <row r="16" spans="1:12" s="14" customFormat="1" ht="15.75" x14ac:dyDescent="0.25">
      <c r="A16" s="17">
        <v>7</v>
      </c>
      <c r="B16" s="17" t="s">
        <v>21</v>
      </c>
      <c r="C16" s="17">
        <v>36946</v>
      </c>
      <c r="D16" s="18">
        <v>211871.64</v>
      </c>
      <c r="E16" s="17">
        <v>11387</v>
      </c>
      <c r="F16" s="18">
        <v>72284.149999999994</v>
      </c>
      <c r="G16" s="17">
        <f t="shared" si="0"/>
        <v>30.82</v>
      </c>
      <c r="H16" s="17">
        <f t="shared" si="1"/>
        <v>34.119999999999997</v>
      </c>
      <c r="I16" s="17">
        <v>31231</v>
      </c>
      <c r="J16" s="18">
        <v>385073.61</v>
      </c>
      <c r="K16" s="15">
        <f t="shared" si="2"/>
        <v>36.46</v>
      </c>
      <c r="L16" s="15">
        <f t="shared" si="3"/>
        <v>18.77</v>
      </c>
    </row>
    <row r="17" spans="1:12" s="14" customFormat="1" ht="15.75" x14ac:dyDescent="0.25">
      <c r="A17" s="17">
        <v>8</v>
      </c>
      <c r="B17" s="17" t="s">
        <v>22</v>
      </c>
      <c r="C17" s="17">
        <v>16118</v>
      </c>
      <c r="D17" s="18">
        <v>78993.490000000005</v>
      </c>
      <c r="E17" s="17">
        <v>1538</v>
      </c>
      <c r="F17" s="18">
        <v>26453.02</v>
      </c>
      <c r="G17" s="17">
        <f t="shared" si="0"/>
        <v>9.5399999999999991</v>
      </c>
      <c r="H17" s="17">
        <f t="shared" si="1"/>
        <v>33.49</v>
      </c>
      <c r="I17" s="17">
        <v>14888</v>
      </c>
      <c r="J17" s="18">
        <v>370686.87</v>
      </c>
      <c r="K17" s="15">
        <f t="shared" si="2"/>
        <v>10.33</v>
      </c>
      <c r="L17" s="15">
        <f t="shared" si="3"/>
        <v>7.14</v>
      </c>
    </row>
    <row r="18" spans="1:12" s="14" customFormat="1" ht="15.75" x14ac:dyDescent="0.25">
      <c r="A18" s="17">
        <v>9</v>
      </c>
      <c r="B18" s="17" t="s">
        <v>23</v>
      </c>
      <c r="C18" s="17">
        <v>4005</v>
      </c>
      <c r="D18" s="18">
        <v>47547.19</v>
      </c>
      <c r="E18" s="17">
        <v>857</v>
      </c>
      <c r="F18" s="18">
        <v>14148.5</v>
      </c>
      <c r="G18" s="17">
        <f t="shared" si="0"/>
        <v>21.4</v>
      </c>
      <c r="H18" s="17">
        <f t="shared" si="1"/>
        <v>29.76</v>
      </c>
      <c r="I18" s="17">
        <v>6732</v>
      </c>
      <c r="J18" s="18">
        <v>183371.55</v>
      </c>
      <c r="K18" s="15">
        <f t="shared" si="2"/>
        <v>12.73</v>
      </c>
      <c r="L18" s="15">
        <f t="shared" si="3"/>
        <v>7.72</v>
      </c>
    </row>
    <row r="19" spans="1:12" s="14" customFormat="1" ht="15.75" x14ac:dyDescent="0.25">
      <c r="A19" s="17">
        <v>10</v>
      </c>
      <c r="B19" s="17" t="s">
        <v>24</v>
      </c>
      <c r="C19" s="17">
        <v>6414</v>
      </c>
      <c r="D19" s="18">
        <v>64135.44</v>
      </c>
      <c r="E19" s="17">
        <v>1648</v>
      </c>
      <c r="F19" s="18">
        <v>14984</v>
      </c>
      <c r="G19" s="17">
        <f t="shared" si="0"/>
        <v>25.69</v>
      </c>
      <c r="H19" s="17">
        <f t="shared" si="1"/>
        <v>23.36</v>
      </c>
      <c r="I19" s="17">
        <v>8471</v>
      </c>
      <c r="J19" s="18">
        <v>171755</v>
      </c>
      <c r="K19" s="15">
        <f t="shared" si="2"/>
        <v>19.45</v>
      </c>
      <c r="L19" s="15">
        <f t="shared" si="3"/>
        <v>8.7200000000000006</v>
      </c>
    </row>
    <row r="20" spans="1:12" s="14" customFormat="1" ht="15.75" x14ac:dyDescent="0.25">
      <c r="A20" s="17">
        <v>11</v>
      </c>
      <c r="B20" s="17" t="s">
        <v>25</v>
      </c>
      <c r="C20" s="17">
        <v>18614</v>
      </c>
      <c r="D20" s="18">
        <v>208159.08</v>
      </c>
      <c r="E20" s="17">
        <v>7262</v>
      </c>
      <c r="F20" s="18">
        <v>192083.38</v>
      </c>
      <c r="G20" s="17">
        <f t="shared" si="0"/>
        <v>39.01</v>
      </c>
      <c r="H20" s="17">
        <f t="shared" si="1"/>
        <v>92.28</v>
      </c>
      <c r="I20" s="17">
        <v>15329</v>
      </c>
      <c r="J20" s="18">
        <v>332903.73</v>
      </c>
      <c r="K20" s="15">
        <f t="shared" si="2"/>
        <v>47.37</v>
      </c>
      <c r="L20" s="15">
        <f t="shared" si="3"/>
        <v>57.7</v>
      </c>
    </row>
    <row r="21" spans="1:12" s="14" customFormat="1" ht="15.75" x14ac:dyDescent="0.25">
      <c r="A21" s="17">
        <v>12</v>
      </c>
      <c r="B21" s="17" t="s">
        <v>26</v>
      </c>
      <c r="C21" s="17">
        <v>1107</v>
      </c>
      <c r="D21" s="18">
        <v>18554.47</v>
      </c>
      <c r="E21" s="17">
        <v>1211</v>
      </c>
      <c r="F21" s="18">
        <v>15471.19</v>
      </c>
      <c r="G21" s="17">
        <f t="shared" si="0"/>
        <v>109.39</v>
      </c>
      <c r="H21" s="17">
        <f t="shared" si="1"/>
        <v>83.38</v>
      </c>
      <c r="I21" s="17">
        <v>1260</v>
      </c>
      <c r="J21" s="18">
        <v>16234.19</v>
      </c>
      <c r="K21" s="15">
        <f t="shared" si="2"/>
        <v>96.11</v>
      </c>
      <c r="L21" s="15">
        <f t="shared" si="3"/>
        <v>95.3</v>
      </c>
    </row>
    <row r="22" spans="1:12" s="14" customFormat="1" ht="15.75" x14ac:dyDescent="0.25">
      <c r="A22" s="17">
        <v>13</v>
      </c>
      <c r="B22" s="17" t="s">
        <v>27</v>
      </c>
      <c r="C22" s="17">
        <v>12237</v>
      </c>
      <c r="D22" s="18">
        <v>101530.81</v>
      </c>
      <c r="E22" s="17">
        <v>851</v>
      </c>
      <c r="F22" s="18">
        <v>121724.91</v>
      </c>
      <c r="G22" s="17">
        <f t="shared" si="0"/>
        <v>6.95</v>
      </c>
      <c r="H22" s="17">
        <f t="shared" si="1"/>
        <v>119.89</v>
      </c>
      <c r="I22" s="17">
        <v>9005</v>
      </c>
      <c r="J22" s="18">
        <v>314297.24</v>
      </c>
      <c r="K22" s="15">
        <f t="shared" si="2"/>
        <v>9.4499999999999993</v>
      </c>
      <c r="L22" s="15">
        <f t="shared" si="3"/>
        <v>38.729999999999997</v>
      </c>
    </row>
    <row r="23" spans="1:12" s="14" customFormat="1" ht="15.75" x14ac:dyDescent="0.25">
      <c r="A23" s="17">
        <v>14</v>
      </c>
      <c r="B23" s="17" t="s">
        <v>28</v>
      </c>
      <c r="C23" s="17">
        <v>7877</v>
      </c>
      <c r="D23" s="18">
        <v>84535.08</v>
      </c>
      <c r="E23" s="17">
        <v>2714</v>
      </c>
      <c r="F23" s="18">
        <v>23489.65</v>
      </c>
      <c r="G23" s="17">
        <f t="shared" si="0"/>
        <v>34.450000000000003</v>
      </c>
      <c r="H23" s="17">
        <f t="shared" si="1"/>
        <v>27.79</v>
      </c>
      <c r="I23" s="17">
        <v>7039</v>
      </c>
      <c r="J23" s="18">
        <v>67557.38</v>
      </c>
      <c r="K23" s="15">
        <f t="shared" si="2"/>
        <v>38.56</v>
      </c>
      <c r="L23" s="15">
        <f t="shared" si="3"/>
        <v>34.770000000000003</v>
      </c>
    </row>
    <row r="24" spans="1:12" s="14" customFormat="1" ht="15.75" x14ac:dyDescent="0.25">
      <c r="A24" s="17">
        <v>15</v>
      </c>
      <c r="B24" s="17" t="s">
        <v>29</v>
      </c>
      <c r="C24" s="17">
        <v>20963</v>
      </c>
      <c r="D24" s="18">
        <v>156595.76</v>
      </c>
      <c r="E24" s="17">
        <v>3018</v>
      </c>
      <c r="F24" s="18">
        <v>36967.83</v>
      </c>
      <c r="G24" s="17">
        <f t="shared" si="0"/>
        <v>14.4</v>
      </c>
      <c r="H24" s="17">
        <f t="shared" si="1"/>
        <v>23.61</v>
      </c>
      <c r="I24" s="17">
        <v>36959</v>
      </c>
      <c r="J24" s="18">
        <v>412842.18</v>
      </c>
      <c r="K24" s="15">
        <f t="shared" si="2"/>
        <v>8.17</v>
      </c>
      <c r="L24" s="15">
        <f t="shared" si="3"/>
        <v>8.9499999999999993</v>
      </c>
    </row>
    <row r="25" spans="1:12" s="14" customFormat="1" ht="15.75" x14ac:dyDescent="0.25">
      <c r="A25" s="17">
        <v>16</v>
      </c>
      <c r="B25" s="17" t="s">
        <v>30</v>
      </c>
      <c r="C25" s="17">
        <v>2563</v>
      </c>
      <c r="D25" s="18">
        <v>14397.95</v>
      </c>
      <c r="E25" s="17">
        <v>2709</v>
      </c>
      <c r="F25" s="18">
        <v>27374.26</v>
      </c>
      <c r="G25" s="17">
        <f t="shared" si="0"/>
        <v>105.7</v>
      </c>
      <c r="H25" s="17">
        <f t="shared" si="1"/>
        <v>190.13</v>
      </c>
      <c r="I25" s="17">
        <v>2237</v>
      </c>
      <c r="J25" s="18">
        <v>26577.34</v>
      </c>
      <c r="K25" s="15">
        <f t="shared" si="2"/>
        <v>121.1</v>
      </c>
      <c r="L25" s="15">
        <f t="shared" si="3"/>
        <v>103</v>
      </c>
    </row>
    <row r="26" spans="1:12" s="14" customFormat="1" ht="15.75" x14ac:dyDescent="0.25">
      <c r="A26" s="17">
        <v>17</v>
      </c>
      <c r="B26" s="17" t="s">
        <v>31</v>
      </c>
      <c r="C26" s="17">
        <v>5502</v>
      </c>
      <c r="D26" s="18">
        <v>49680.99</v>
      </c>
      <c r="E26" s="17">
        <v>1784</v>
      </c>
      <c r="F26" s="18">
        <v>36196.25</v>
      </c>
      <c r="G26" s="17">
        <f t="shared" si="0"/>
        <v>32.42</v>
      </c>
      <c r="H26" s="17">
        <f t="shared" si="1"/>
        <v>72.86</v>
      </c>
      <c r="I26" s="17">
        <v>13695</v>
      </c>
      <c r="J26" s="18">
        <v>86291.36</v>
      </c>
      <c r="K26" s="15">
        <f t="shared" si="2"/>
        <v>13.03</v>
      </c>
      <c r="L26" s="15">
        <f t="shared" si="3"/>
        <v>41.95</v>
      </c>
    </row>
    <row r="27" spans="1:12" s="14" customFormat="1" ht="19.5" x14ac:dyDescent="0.4">
      <c r="A27" s="27" t="s">
        <v>32</v>
      </c>
      <c r="B27" s="28"/>
      <c r="C27" s="20">
        <f>SUM(C10:C26)</f>
        <v>334717</v>
      </c>
      <c r="D27" s="21">
        <f>SUM(D10:D26)</f>
        <v>2362282.6900000004</v>
      </c>
      <c r="E27" s="20">
        <f>SUM(E10:E26)</f>
        <v>86535</v>
      </c>
      <c r="F27" s="21">
        <f>SUM(F10:F26)</f>
        <v>1161267.08</v>
      </c>
      <c r="G27" s="20">
        <f t="shared" si="0"/>
        <v>25.85</v>
      </c>
      <c r="H27" s="20">
        <f t="shared" si="1"/>
        <v>49.16</v>
      </c>
      <c r="I27" s="20">
        <f>SUM(I10:I26)</f>
        <v>341925</v>
      </c>
      <c r="J27" s="21">
        <f>SUM(J10:J26)</f>
        <v>4594054.6599999992</v>
      </c>
      <c r="K27" s="15">
        <f>SUM(K10:K26)</f>
        <v>696.2</v>
      </c>
      <c r="L27" s="15">
        <f>ROUND((E27/I27)*100,2)</f>
        <v>25.31</v>
      </c>
    </row>
    <row r="28" spans="1:12" s="14" customFormat="1" ht="15.75" x14ac:dyDescent="0.25">
      <c r="A28" s="17">
        <v>18</v>
      </c>
      <c r="B28" s="17" t="s">
        <v>33</v>
      </c>
      <c r="C28" s="17">
        <v>145447</v>
      </c>
      <c r="D28" s="18">
        <v>1093967.98</v>
      </c>
      <c r="E28" s="17">
        <v>37374</v>
      </c>
      <c r="F28" s="18">
        <v>1448988.53</v>
      </c>
      <c r="G28" s="17">
        <f t="shared" si="0"/>
        <v>25.7</v>
      </c>
      <c r="H28" s="17">
        <f t="shared" si="1"/>
        <v>132.44999999999999</v>
      </c>
      <c r="I28" s="17">
        <v>75438</v>
      </c>
      <c r="J28" s="18">
        <v>1220387.05</v>
      </c>
      <c r="K28" s="15">
        <f>ROUND((E28/I28)*100,2)</f>
        <v>49.54</v>
      </c>
      <c r="L28" s="15">
        <f>ROUND((F28/J28)*100,2)</f>
        <v>118.73</v>
      </c>
    </row>
    <row r="29" spans="1:12" s="14" customFormat="1" ht="19.5" x14ac:dyDescent="0.4">
      <c r="A29" s="27" t="s">
        <v>32</v>
      </c>
      <c r="B29" s="28"/>
      <c r="C29" s="20">
        <f>SUM(C28:C28)</f>
        <v>145447</v>
      </c>
      <c r="D29" s="21">
        <f>SUM(D28:D28)</f>
        <v>1093967.98</v>
      </c>
      <c r="E29" s="20">
        <f>SUM(E28:E28)</f>
        <v>37374</v>
      </c>
      <c r="F29" s="21">
        <f>SUM(F28:F28)</f>
        <v>1448988.53</v>
      </c>
      <c r="G29" s="20">
        <f t="shared" si="0"/>
        <v>25.7</v>
      </c>
      <c r="H29" s="20">
        <f t="shared" si="1"/>
        <v>132.44999999999999</v>
      </c>
      <c r="I29" s="20">
        <f>SUM(I28:I28)</f>
        <v>75438</v>
      </c>
      <c r="J29" s="21">
        <f>SUM(J28:J28)</f>
        <v>1220387.05</v>
      </c>
      <c r="K29" s="15">
        <f>SUM(K28:K28)</f>
        <v>49.54</v>
      </c>
      <c r="L29" s="15">
        <f>ROUND((E29/I29)*100,2)</f>
        <v>49.54</v>
      </c>
    </row>
    <row r="30" spans="1:12" s="14" customFormat="1" ht="15.75" x14ac:dyDescent="0.25">
      <c r="A30" s="17">
        <v>19</v>
      </c>
      <c r="B30" s="17" t="s">
        <v>34</v>
      </c>
      <c r="C30" s="17">
        <v>28673</v>
      </c>
      <c r="D30" s="18">
        <v>123112.97</v>
      </c>
      <c r="E30" s="17">
        <v>4228</v>
      </c>
      <c r="F30" s="18">
        <v>41231</v>
      </c>
      <c r="G30" s="17">
        <f t="shared" si="0"/>
        <v>14.75</v>
      </c>
      <c r="H30" s="17">
        <f t="shared" si="1"/>
        <v>33.49</v>
      </c>
      <c r="I30" s="17">
        <v>5276</v>
      </c>
      <c r="J30" s="18">
        <v>109139</v>
      </c>
      <c r="K30" s="15">
        <f t="shared" ref="K30:L32" si="4">ROUND((E30/I30)*100,2)</f>
        <v>80.14</v>
      </c>
      <c r="L30" s="15">
        <f t="shared" si="4"/>
        <v>37.78</v>
      </c>
    </row>
    <row r="31" spans="1:12" s="14" customFormat="1" ht="15.75" x14ac:dyDescent="0.25">
      <c r="A31" s="17">
        <v>20</v>
      </c>
      <c r="B31" s="17" t="s">
        <v>35</v>
      </c>
      <c r="C31" s="17">
        <v>3769</v>
      </c>
      <c r="D31" s="18">
        <v>17035.2</v>
      </c>
      <c r="E31" s="17">
        <v>0</v>
      </c>
      <c r="F31" s="18">
        <v>0</v>
      </c>
      <c r="G31" s="17">
        <f t="shared" si="0"/>
        <v>0</v>
      </c>
      <c r="H31" s="17">
        <f t="shared" si="1"/>
        <v>0</v>
      </c>
      <c r="I31" s="17">
        <v>0</v>
      </c>
      <c r="J31" s="18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ht="15.75" x14ac:dyDescent="0.25">
      <c r="A32" s="17">
        <v>21</v>
      </c>
      <c r="B32" s="17" t="s">
        <v>36</v>
      </c>
      <c r="C32" s="17">
        <v>352</v>
      </c>
      <c r="D32" s="18">
        <v>0.13</v>
      </c>
      <c r="E32" s="17">
        <v>0</v>
      </c>
      <c r="F32" s="18">
        <v>0</v>
      </c>
      <c r="G32" s="17">
        <f t="shared" si="0"/>
        <v>0</v>
      </c>
      <c r="H32" s="17">
        <f t="shared" si="1"/>
        <v>0</v>
      </c>
      <c r="I32" s="17">
        <v>0</v>
      </c>
      <c r="J32" s="18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32794</v>
      </c>
      <c r="D33" s="21">
        <f>SUM(D30:D32)</f>
        <v>140148.30000000002</v>
      </c>
      <c r="E33" s="20">
        <f>SUM(E30:E32)</f>
        <v>4228</v>
      </c>
      <c r="F33" s="21">
        <f>SUM(F30:F32)</f>
        <v>41231</v>
      </c>
      <c r="G33" s="20">
        <f t="shared" si="0"/>
        <v>12.89</v>
      </c>
      <c r="H33" s="20">
        <f t="shared" si="1"/>
        <v>29.42</v>
      </c>
      <c r="I33" s="20">
        <f>SUM(I30:I32)</f>
        <v>5276</v>
      </c>
      <c r="J33" s="21">
        <f>SUM(J30:J32)</f>
        <v>109139</v>
      </c>
      <c r="K33" s="15" t="e">
        <f>SUM(K30:K32)</f>
        <v>#DIV/0!</v>
      </c>
      <c r="L33" s="15">
        <f>ROUND((E33/I33)*100,2)</f>
        <v>80.14</v>
      </c>
    </row>
    <row r="34" spans="1:12" s="14" customFormat="1" ht="15.75" x14ac:dyDescent="0.25">
      <c r="A34" s="17">
        <v>22</v>
      </c>
      <c r="B34" s="17" t="s">
        <v>37</v>
      </c>
      <c r="C34" s="17">
        <v>26301</v>
      </c>
      <c r="D34" s="18">
        <v>85737.23</v>
      </c>
      <c r="E34" s="17">
        <v>4499</v>
      </c>
      <c r="F34" s="18">
        <v>5447.01</v>
      </c>
      <c r="G34" s="17">
        <f t="shared" si="0"/>
        <v>17.11</v>
      </c>
      <c r="H34" s="17">
        <f t="shared" si="1"/>
        <v>6.35</v>
      </c>
      <c r="I34" s="17">
        <v>42748</v>
      </c>
      <c r="J34" s="18">
        <v>43282.78</v>
      </c>
      <c r="K34" s="15">
        <f>ROUND((E34/I34)*100,2)</f>
        <v>10.52</v>
      </c>
      <c r="L34" s="15">
        <f>ROUND((F34/J34)*100,2)</f>
        <v>12.58</v>
      </c>
    </row>
    <row r="35" spans="1:12" s="14" customFormat="1" ht="15.75" x14ac:dyDescent="0.25">
      <c r="A35" s="17">
        <v>23</v>
      </c>
      <c r="B35" s="17" t="s">
        <v>38</v>
      </c>
      <c r="C35" s="17">
        <v>7068</v>
      </c>
      <c r="D35" s="18">
        <v>47354.57</v>
      </c>
      <c r="E35" s="17">
        <v>1024</v>
      </c>
      <c r="F35" s="18">
        <v>37173.050000000003</v>
      </c>
      <c r="G35" s="17">
        <f t="shared" si="0"/>
        <v>14.49</v>
      </c>
      <c r="H35" s="17">
        <f t="shared" si="1"/>
        <v>78.5</v>
      </c>
      <c r="I35" s="17">
        <v>5892</v>
      </c>
      <c r="J35" s="18">
        <v>74662.12</v>
      </c>
      <c r="K35" s="15">
        <f>ROUND((E35/I35)*100,2)</f>
        <v>17.38</v>
      </c>
      <c r="L35" s="15">
        <f>ROUND((F35/J35)*100,2)</f>
        <v>49.79</v>
      </c>
    </row>
    <row r="36" spans="1:12" s="14" customFormat="1" ht="19.5" x14ac:dyDescent="0.4">
      <c r="A36" s="27" t="s">
        <v>32</v>
      </c>
      <c r="B36" s="28"/>
      <c r="C36" s="20">
        <f>SUM(C34:C35)</f>
        <v>33369</v>
      </c>
      <c r="D36" s="21">
        <f>SUM(D34:D35)</f>
        <v>133091.79999999999</v>
      </c>
      <c r="E36" s="20">
        <f>SUM(E34:E35)</f>
        <v>5523</v>
      </c>
      <c r="F36" s="21">
        <f>SUM(F34:F35)</f>
        <v>42620.060000000005</v>
      </c>
      <c r="G36" s="20">
        <f t="shared" si="0"/>
        <v>16.55</v>
      </c>
      <c r="H36" s="20">
        <f t="shared" si="1"/>
        <v>32.020000000000003</v>
      </c>
      <c r="I36" s="20">
        <f>SUM(I34:I35)</f>
        <v>48640</v>
      </c>
      <c r="J36" s="21">
        <f>SUM(J34:J35)</f>
        <v>117944.9</v>
      </c>
      <c r="K36" s="15">
        <f>SUM(K34:K35)</f>
        <v>27.9</v>
      </c>
      <c r="L36" s="15">
        <f>ROUND((E36/I36)*100,2)</f>
        <v>11.35</v>
      </c>
    </row>
    <row r="37" spans="1:12" s="14" customFormat="1" ht="15.75" x14ac:dyDescent="0.25">
      <c r="A37" s="17">
        <v>24</v>
      </c>
      <c r="B37" s="17" t="s">
        <v>39</v>
      </c>
      <c r="C37" s="17">
        <v>52926</v>
      </c>
      <c r="D37" s="18">
        <v>152688.15</v>
      </c>
      <c r="E37" s="17">
        <v>6736</v>
      </c>
      <c r="F37" s="18">
        <v>112398.51</v>
      </c>
      <c r="G37" s="17">
        <f t="shared" si="0"/>
        <v>12.73</v>
      </c>
      <c r="H37" s="17">
        <f t="shared" si="1"/>
        <v>73.61</v>
      </c>
      <c r="I37" s="17">
        <v>30854</v>
      </c>
      <c r="J37" s="18">
        <v>707949.77</v>
      </c>
      <c r="K37" s="15">
        <f t="shared" ref="K37:K57" si="5">ROUND((E37/I37)*100,2)</f>
        <v>21.83</v>
      </c>
      <c r="L37" s="15">
        <f t="shared" ref="L37:L57" si="6">ROUND((F37/J37)*100,2)</f>
        <v>15.88</v>
      </c>
    </row>
    <row r="38" spans="1:12" s="14" customFormat="1" ht="15.75" x14ac:dyDescent="0.25">
      <c r="A38" s="17">
        <v>25</v>
      </c>
      <c r="B38" s="17" t="s">
        <v>40</v>
      </c>
      <c r="C38" s="17">
        <v>542</v>
      </c>
      <c r="D38" s="18">
        <v>5437.28</v>
      </c>
      <c r="E38" s="17">
        <v>105</v>
      </c>
      <c r="F38" s="18">
        <v>24437.68</v>
      </c>
      <c r="G38" s="17">
        <f t="shared" si="0"/>
        <v>19.37</v>
      </c>
      <c r="H38" s="17">
        <f t="shared" si="1"/>
        <v>449.45</v>
      </c>
      <c r="I38" s="17">
        <v>205</v>
      </c>
      <c r="J38" s="18">
        <v>5529.37</v>
      </c>
      <c r="K38" s="15">
        <f t="shared" si="5"/>
        <v>51.22</v>
      </c>
      <c r="L38" s="15">
        <f t="shared" si="6"/>
        <v>441.96</v>
      </c>
    </row>
    <row r="39" spans="1:12" s="14" customFormat="1" ht="15.75" x14ac:dyDescent="0.25">
      <c r="A39" s="17">
        <v>26</v>
      </c>
      <c r="B39" s="17" t="s">
        <v>41</v>
      </c>
      <c r="C39" s="17">
        <v>378</v>
      </c>
      <c r="D39" s="18">
        <v>28568.81</v>
      </c>
      <c r="E39" s="17">
        <v>180</v>
      </c>
      <c r="F39" s="18">
        <v>7628.18</v>
      </c>
      <c r="G39" s="17">
        <f t="shared" si="0"/>
        <v>47.62</v>
      </c>
      <c r="H39" s="17">
        <f t="shared" si="1"/>
        <v>26.7</v>
      </c>
      <c r="I39" s="17">
        <v>1055</v>
      </c>
      <c r="J39" s="18">
        <v>74005.279999999999</v>
      </c>
      <c r="K39" s="15">
        <f t="shared" si="5"/>
        <v>17.059999999999999</v>
      </c>
      <c r="L39" s="15">
        <f t="shared" si="6"/>
        <v>10.31</v>
      </c>
    </row>
    <row r="40" spans="1:12" s="14" customFormat="1" ht="15.75" x14ac:dyDescent="0.25">
      <c r="A40" s="17">
        <v>27</v>
      </c>
      <c r="B40" s="17" t="s">
        <v>42</v>
      </c>
      <c r="C40" s="17">
        <v>3257</v>
      </c>
      <c r="D40" s="18">
        <v>33145.11</v>
      </c>
      <c r="E40" s="17">
        <v>663</v>
      </c>
      <c r="F40" s="18">
        <v>8724</v>
      </c>
      <c r="G40" s="17">
        <f t="shared" si="0"/>
        <v>20.36</v>
      </c>
      <c r="H40" s="17">
        <f t="shared" si="1"/>
        <v>26.32</v>
      </c>
      <c r="I40" s="17">
        <v>5860</v>
      </c>
      <c r="J40" s="18">
        <v>74768</v>
      </c>
      <c r="K40" s="15">
        <f t="shared" si="5"/>
        <v>11.31</v>
      </c>
      <c r="L40" s="15">
        <f t="shared" si="6"/>
        <v>11.67</v>
      </c>
    </row>
    <row r="41" spans="1:12" s="14" customFormat="1" ht="15.75" x14ac:dyDescent="0.25">
      <c r="A41" s="17">
        <v>28</v>
      </c>
      <c r="B41" s="17" t="s">
        <v>43</v>
      </c>
      <c r="C41" s="17">
        <v>437</v>
      </c>
      <c r="D41" s="18">
        <v>5446.32</v>
      </c>
      <c r="E41" s="17">
        <v>0</v>
      </c>
      <c r="F41" s="18">
        <v>0</v>
      </c>
      <c r="G41" s="17">
        <f t="shared" si="0"/>
        <v>0</v>
      </c>
      <c r="H41" s="17">
        <f t="shared" si="1"/>
        <v>0</v>
      </c>
      <c r="I41" s="17">
        <v>0</v>
      </c>
      <c r="J41" s="18">
        <v>0</v>
      </c>
      <c r="K41" s="15" t="e">
        <f t="shared" si="5"/>
        <v>#DIV/0!</v>
      </c>
      <c r="L41" s="15" t="e">
        <f t="shared" si="6"/>
        <v>#DIV/0!</v>
      </c>
    </row>
    <row r="42" spans="1:12" s="14" customFormat="1" ht="15.75" x14ac:dyDescent="0.25">
      <c r="A42" s="17">
        <v>29</v>
      </c>
      <c r="B42" s="17" t="s">
        <v>44</v>
      </c>
      <c r="C42" s="17">
        <v>4931</v>
      </c>
      <c r="D42" s="18">
        <v>39451.980000000003</v>
      </c>
      <c r="E42" s="17">
        <v>457</v>
      </c>
      <c r="F42" s="18">
        <v>31670.19</v>
      </c>
      <c r="G42" s="17">
        <f t="shared" ref="G42:G68" si="7">ROUND((E42/C42)*100,2)</f>
        <v>9.27</v>
      </c>
      <c r="H42" s="17">
        <f t="shared" ref="H42:H68" si="8">ROUND((F42/D42)*100,2)</f>
        <v>80.28</v>
      </c>
      <c r="I42" s="17">
        <v>797</v>
      </c>
      <c r="J42" s="18">
        <v>41897.32</v>
      </c>
      <c r="K42" s="15">
        <f t="shared" si="5"/>
        <v>57.34</v>
      </c>
      <c r="L42" s="15">
        <f t="shared" si="6"/>
        <v>75.59</v>
      </c>
    </row>
    <row r="43" spans="1:12" s="14" customFormat="1" ht="15.75" x14ac:dyDescent="0.25">
      <c r="A43" s="17">
        <v>30</v>
      </c>
      <c r="B43" s="17" t="s">
        <v>45</v>
      </c>
      <c r="C43" s="17">
        <v>95533</v>
      </c>
      <c r="D43" s="18">
        <v>474571.36</v>
      </c>
      <c r="E43" s="17">
        <v>44589</v>
      </c>
      <c r="F43" s="18">
        <v>649529.28</v>
      </c>
      <c r="G43" s="17">
        <f t="shared" si="7"/>
        <v>46.67</v>
      </c>
      <c r="H43" s="17">
        <f t="shared" si="8"/>
        <v>136.87</v>
      </c>
      <c r="I43" s="17">
        <v>222849</v>
      </c>
      <c r="J43" s="18">
        <v>1731332.7</v>
      </c>
      <c r="K43" s="15">
        <f t="shared" si="5"/>
        <v>20.010000000000002</v>
      </c>
      <c r="L43" s="15">
        <f t="shared" si="6"/>
        <v>37.520000000000003</v>
      </c>
    </row>
    <row r="44" spans="1:12" s="14" customFormat="1" ht="15.75" x14ac:dyDescent="0.25">
      <c r="A44" s="17">
        <v>31</v>
      </c>
      <c r="B44" s="17" t="s">
        <v>46</v>
      </c>
      <c r="C44" s="17">
        <v>83430</v>
      </c>
      <c r="D44" s="18">
        <v>387765.66</v>
      </c>
      <c r="E44" s="17">
        <v>20091</v>
      </c>
      <c r="F44" s="18">
        <v>779448.85</v>
      </c>
      <c r="G44" s="17">
        <f t="shared" si="7"/>
        <v>24.08</v>
      </c>
      <c r="H44" s="17">
        <f t="shared" si="8"/>
        <v>201.01</v>
      </c>
      <c r="I44" s="17">
        <v>101103</v>
      </c>
      <c r="J44" s="18">
        <v>1425944.41</v>
      </c>
      <c r="K44" s="15">
        <f t="shared" si="5"/>
        <v>19.87</v>
      </c>
      <c r="L44" s="15">
        <f t="shared" si="6"/>
        <v>54.66</v>
      </c>
    </row>
    <row r="45" spans="1:12" s="14" customFormat="1" ht="15.75" x14ac:dyDescent="0.25">
      <c r="A45" s="17">
        <v>32</v>
      </c>
      <c r="B45" s="17" t="s">
        <v>47</v>
      </c>
      <c r="C45" s="17">
        <v>15216</v>
      </c>
      <c r="D45" s="18">
        <v>143988.87</v>
      </c>
      <c r="E45" s="17">
        <v>4977</v>
      </c>
      <c r="F45" s="18">
        <v>79691.89</v>
      </c>
      <c r="G45" s="17">
        <f t="shared" si="7"/>
        <v>32.71</v>
      </c>
      <c r="H45" s="17">
        <f t="shared" si="8"/>
        <v>55.35</v>
      </c>
      <c r="I45" s="17">
        <v>12649</v>
      </c>
      <c r="J45" s="18">
        <v>683050.02</v>
      </c>
      <c r="K45" s="15">
        <f t="shared" si="5"/>
        <v>39.35</v>
      </c>
      <c r="L45" s="15">
        <f t="shared" si="6"/>
        <v>11.67</v>
      </c>
    </row>
    <row r="46" spans="1:12" s="14" customFormat="1" ht="15.75" x14ac:dyDescent="0.25">
      <c r="A46" s="17">
        <v>33</v>
      </c>
      <c r="B46" s="17" t="s">
        <v>48</v>
      </c>
      <c r="C46" s="17">
        <v>66</v>
      </c>
      <c r="D46" s="18">
        <v>1929</v>
      </c>
      <c r="E46" s="17">
        <v>3120</v>
      </c>
      <c r="F46" s="18">
        <v>17890.59</v>
      </c>
      <c r="G46" s="17">
        <f t="shared" si="7"/>
        <v>4727.2700000000004</v>
      </c>
      <c r="H46" s="17">
        <f t="shared" si="8"/>
        <v>927.45</v>
      </c>
      <c r="I46" s="17">
        <v>12778</v>
      </c>
      <c r="J46" s="18">
        <v>67961.42</v>
      </c>
      <c r="K46" s="15">
        <f t="shared" si="5"/>
        <v>24.42</v>
      </c>
      <c r="L46" s="15">
        <f t="shared" si="6"/>
        <v>26.32</v>
      </c>
    </row>
    <row r="47" spans="1:12" s="14" customFormat="1" ht="15.75" x14ac:dyDescent="0.25">
      <c r="A47" s="17">
        <v>34</v>
      </c>
      <c r="B47" s="17" t="s">
        <v>49</v>
      </c>
      <c r="C47" s="17">
        <v>8542</v>
      </c>
      <c r="D47" s="18">
        <v>111901.47</v>
      </c>
      <c r="E47" s="17">
        <v>12242</v>
      </c>
      <c r="F47" s="18">
        <v>188816.76</v>
      </c>
      <c r="G47" s="17">
        <f t="shared" si="7"/>
        <v>143.32</v>
      </c>
      <c r="H47" s="17">
        <f t="shared" si="8"/>
        <v>168.73</v>
      </c>
      <c r="I47" s="17">
        <v>45758</v>
      </c>
      <c r="J47" s="18">
        <v>203236.14</v>
      </c>
      <c r="K47" s="15">
        <f t="shared" si="5"/>
        <v>26.75</v>
      </c>
      <c r="L47" s="15">
        <f t="shared" si="6"/>
        <v>92.91</v>
      </c>
    </row>
    <row r="48" spans="1:12" s="14" customFormat="1" ht="15.75" x14ac:dyDescent="0.25">
      <c r="A48" s="17">
        <v>35</v>
      </c>
      <c r="B48" s="17" t="s">
        <v>50</v>
      </c>
      <c r="C48" s="17">
        <v>431</v>
      </c>
      <c r="D48" s="18">
        <v>12547.09</v>
      </c>
      <c r="E48" s="17">
        <v>10</v>
      </c>
      <c r="F48" s="18">
        <v>315.5</v>
      </c>
      <c r="G48" s="17">
        <f t="shared" si="7"/>
        <v>2.3199999999999998</v>
      </c>
      <c r="H48" s="17">
        <f t="shared" si="8"/>
        <v>2.5099999999999998</v>
      </c>
      <c r="I48" s="17">
        <v>85</v>
      </c>
      <c r="J48" s="18">
        <v>2387.0700000000002</v>
      </c>
      <c r="K48" s="15">
        <f t="shared" si="5"/>
        <v>11.76</v>
      </c>
      <c r="L48" s="15">
        <f t="shared" si="6"/>
        <v>13.22</v>
      </c>
    </row>
    <row r="49" spans="1:12" s="14" customFormat="1" ht="15.75" x14ac:dyDescent="0.25">
      <c r="A49" s="17">
        <v>36</v>
      </c>
      <c r="B49" s="17" t="s">
        <v>51</v>
      </c>
      <c r="C49" s="17">
        <v>490</v>
      </c>
      <c r="D49" s="18">
        <v>18582.13</v>
      </c>
      <c r="E49" s="17">
        <v>33</v>
      </c>
      <c r="F49" s="18">
        <v>878.68</v>
      </c>
      <c r="G49" s="17">
        <f t="shared" si="7"/>
        <v>6.73</v>
      </c>
      <c r="H49" s="17">
        <f t="shared" si="8"/>
        <v>4.7300000000000004</v>
      </c>
      <c r="I49" s="17">
        <v>469</v>
      </c>
      <c r="J49" s="18">
        <v>18522.349999999999</v>
      </c>
      <c r="K49" s="15">
        <f t="shared" si="5"/>
        <v>7.04</v>
      </c>
      <c r="L49" s="15">
        <f t="shared" si="6"/>
        <v>4.74</v>
      </c>
    </row>
    <row r="50" spans="1:12" s="14" customFormat="1" ht="15.75" x14ac:dyDescent="0.25">
      <c r="A50" s="17">
        <v>37</v>
      </c>
      <c r="B50" s="17" t="s">
        <v>52</v>
      </c>
      <c r="C50" s="17">
        <v>2198</v>
      </c>
      <c r="D50" s="18">
        <v>19402.66</v>
      </c>
      <c r="E50" s="17">
        <v>668</v>
      </c>
      <c r="F50" s="18">
        <v>41164.629999999997</v>
      </c>
      <c r="G50" s="17">
        <f t="shared" si="7"/>
        <v>30.39</v>
      </c>
      <c r="H50" s="17">
        <f t="shared" si="8"/>
        <v>212.16</v>
      </c>
      <c r="I50" s="17">
        <v>770</v>
      </c>
      <c r="J50" s="18">
        <v>47126</v>
      </c>
      <c r="K50" s="15">
        <f t="shared" si="5"/>
        <v>86.75</v>
      </c>
      <c r="L50" s="15">
        <f t="shared" si="6"/>
        <v>87.35</v>
      </c>
    </row>
    <row r="51" spans="1:12" s="14" customFormat="1" ht="15.75" x14ac:dyDescent="0.25">
      <c r="A51" s="17">
        <v>38</v>
      </c>
      <c r="B51" s="17" t="s">
        <v>53</v>
      </c>
      <c r="C51" s="17">
        <v>14714</v>
      </c>
      <c r="D51" s="18">
        <v>115684.39</v>
      </c>
      <c r="E51" s="17">
        <v>10481</v>
      </c>
      <c r="F51" s="18">
        <v>164426.82999999999</v>
      </c>
      <c r="G51" s="17">
        <f t="shared" si="7"/>
        <v>71.23</v>
      </c>
      <c r="H51" s="17">
        <f t="shared" si="8"/>
        <v>142.13</v>
      </c>
      <c r="I51" s="17">
        <v>29007</v>
      </c>
      <c r="J51" s="18">
        <v>716605.85</v>
      </c>
      <c r="K51" s="15">
        <f t="shared" si="5"/>
        <v>36.130000000000003</v>
      </c>
      <c r="L51" s="15">
        <f t="shared" si="6"/>
        <v>22.95</v>
      </c>
    </row>
    <row r="52" spans="1:12" s="14" customFormat="1" ht="15.75" x14ac:dyDescent="0.25">
      <c r="A52" s="17">
        <v>39</v>
      </c>
      <c r="B52" s="17" t="s">
        <v>54</v>
      </c>
      <c r="C52" s="17">
        <v>416</v>
      </c>
      <c r="D52" s="18">
        <v>15667.67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129</v>
      </c>
      <c r="J52" s="18">
        <v>5249.5</v>
      </c>
      <c r="K52" s="15">
        <f t="shared" si="5"/>
        <v>0</v>
      </c>
      <c r="L52" s="15">
        <f t="shared" si="6"/>
        <v>0</v>
      </c>
    </row>
    <row r="53" spans="1:12" s="14" customFormat="1" ht="15.75" x14ac:dyDescent="0.25">
      <c r="A53" s="17">
        <v>40</v>
      </c>
      <c r="B53" s="17" t="s">
        <v>55</v>
      </c>
      <c r="C53" s="17">
        <v>16069</v>
      </c>
      <c r="D53" s="18">
        <v>42679.38</v>
      </c>
      <c r="E53" s="17">
        <v>7474</v>
      </c>
      <c r="F53" s="18">
        <v>33713.160000000003</v>
      </c>
      <c r="G53" s="17">
        <f t="shared" si="7"/>
        <v>46.51</v>
      </c>
      <c r="H53" s="17">
        <f t="shared" si="8"/>
        <v>78.989999999999995</v>
      </c>
      <c r="I53" s="17">
        <v>45080</v>
      </c>
      <c r="J53" s="18">
        <v>76994.7</v>
      </c>
      <c r="K53" s="15">
        <f t="shared" si="5"/>
        <v>16.579999999999998</v>
      </c>
      <c r="L53" s="15">
        <f t="shared" si="6"/>
        <v>43.79</v>
      </c>
    </row>
    <row r="54" spans="1:12" s="14" customFormat="1" ht="15.75" x14ac:dyDescent="0.25">
      <c r="A54" s="17">
        <v>41</v>
      </c>
      <c r="B54" s="17" t="s">
        <v>56</v>
      </c>
      <c r="C54" s="17">
        <v>1436</v>
      </c>
      <c r="D54" s="18">
        <v>16288.27</v>
      </c>
      <c r="E54" s="17">
        <v>38</v>
      </c>
      <c r="F54" s="18">
        <v>4612.47</v>
      </c>
      <c r="G54" s="17">
        <f t="shared" si="7"/>
        <v>2.65</v>
      </c>
      <c r="H54" s="17">
        <f t="shared" si="8"/>
        <v>28.32</v>
      </c>
      <c r="I54" s="17">
        <v>731</v>
      </c>
      <c r="J54" s="18">
        <v>75937.08</v>
      </c>
      <c r="K54" s="15">
        <f t="shared" si="5"/>
        <v>5.2</v>
      </c>
      <c r="L54" s="15">
        <f t="shared" si="6"/>
        <v>6.07</v>
      </c>
    </row>
    <row r="55" spans="1:12" s="14" customFormat="1" ht="15.75" x14ac:dyDescent="0.25">
      <c r="A55" s="17">
        <v>42</v>
      </c>
      <c r="B55" s="17" t="s">
        <v>57</v>
      </c>
      <c r="C55" s="17">
        <v>436</v>
      </c>
      <c r="D55" s="18">
        <v>11374.33</v>
      </c>
      <c r="E55" s="17">
        <v>231</v>
      </c>
      <c r="F55" s="18">
        <v>9868.02</v>
      </c>
      <c r="G55" s="17">
        <f t="shared" si="7"/>
        <v>52.98</v>
      </c>
      <c r="H55" s="17">
        <f t="shared" si="8"/>
        <v>86.76</v>
      </c>
      <c r="I55" s="17">
        <v>1632</v>
      </c>
      <c r="J55" s="18">
        <v>53479.18</v>
      </c>
      <c r="K55" s="15">
        <f t="shared" si="5"/>
        <v>14.15</v>
      </c>
      <c r="L55" s="15">
        <f t="shared" si="6"/>
        <v>18.45</v>
      </c>
    </row>
    <row r="56" spans="1:12" s="14" customFormat="1" ht="15.75" x14ac:dyDescent="0.25">
      <c r="A56" s="17">
        <v>43</v>
      </c>
      <c r="B56" s="17" t="s">
        <v>58</v>
      </c>
      <c r="C56" s="17">
        <v>21790</v>
      </c>
      <c r="D56" s="18">
        <v>280905.23</v>
      </c>
      <c r="E56" s="17">
        <v>5783</v>
      </c>
      <c r="F56" s="18">
        <v>361390.41</v>
      </c>
      <c r="G56" s="17">
        <f t="shared" si="7"/>
        <v>26.54</v>
      </c>
      <c r="H56" s="17">
        <f t="shared" si="8"/>
        <v>128.65</v>
      </c>
      <c r="I56" s="17">
        <v>23230</v>
      </c>
      <c r="J56" s="18">
        <v>514468.9</v>
      </c>
      <c r="K56" s="15">
        <f t="shared" si="5"/>
        <v>24.89</v>
      </c>
      <c r="L56" s="15">
        <f t="shared" si="6"/>
        <v>70.25</v>
      </c>
    </row>
    <row r="57" spans="1:12" s="14" customFormat="1" ht="15.75" x14ac:dyDescent="0.25">
      <c r="A57" s="17">
        <v>44</v>
      </c>
      <c r="B57" s="17" t="s">
        <v>59</v>
      </c>
      <c r="C57" s="17">
        <v>5621</v>
      </c>
      <c r="D57" s="18">
        <v>11581.28</v>
      </c>
      <c r="E57" s="17">
        <v>60307</v>
      </c>
      <c r="F57" s="18">
        <v>34121.129999999997</v>
      </c>
      <c r="G57" s="17">
        <f t="shared" si="7"/>
        <v>1072.8900000000001</v>
      </c>
      <c r="H57" s="17">
        <f t="shared" si="8"/>
        <v>294.62</v>
      </c>
      <c r="I57" s="17">
        <v>143411</v>
      </c>
      <c r="J57" s="18">
        <v>43099.7</v>
      </c>
      <c r="K57" s="15">
        <f t="shared" si="5"/>
        <v>42.05</v>
      </c>
      <c r="L57" s="15">
        <f t="shared" si="6"/>
        <v>79.17</v>
      </c>
    </row>
    <row r="58" spans="1:12" s="14" customFormat="1" ht="19.5" x14ac:dyDescent="0.4">
      <c r="A58" s="27" t="s">
        <v>32</v>
      </c>
      <c r="B58" s="28"/>
      <c r="C58" s="20">
        <f>SUM(C37:C57)</f>
        <v>328859</v>
      </c>
      <c r="D58" s="21">
        <f>SUM(D37:D57)</f>
        <v>1929606.4399999997</v>
      </c>
      <c r="E58" s="20">
        <f>SUM(E37:E57)</f>
        <v>178185</v>
      </c>
      <c r="F58" s="21">
        <f>SUM(F37:F57)</f>
        <v>2550726.7600000002</v>
      </c>
      <c r="G58" s="20">
        <f t="shared" si="7"/>
        <v>54.18</v>
      </c>
      <c r="H58" s="20">
        <f t="shared" si="8"/>
        <v>132.19</v>
      </c>
      <c r="I58" s="20">
        <f>SUM(I37:I57)</f>
        <v>678452</v>
      </c>
      <c r="J58" s="21">
        <f>SUM(J37:J57)</f>
        <v>6569544.7599999988</v>
      </c>
      <c r="K58" s="15" t="e">
        <f>SUM(K37:K57)</f>
        <v>#DIV/0!</v>
      </c>
      <c r="L58" s="15">
        <f>ROUND((E58/I58)*100,2)</f>
        <v>26.26</v>
      </c>
    </row>
    <row r="59" spans="1:12" s="14" customFormat="1" ht="15.75" x14ac:dyDescent="0.25">
      <c r="A59" s="17">
        <v>45</v>
      </c>
      <c r="B59" s="17" t="s">
        <v>60</v>
      </c>
      <c r="C59" s="17">
        <v>2396</v>
      </c>
      <c r="D59" s="18">
        <v>8459.2999999999993</v>
      </c>
      <c r="E59" s="17">
        <v>12560</v>
      </c>
      <c r="F59" s="18">
        <v>10946</v>
      </c>
      <c r="G59" s="17">
        <f t="shared" si="7"/>
        <v>524.21</v>
      </c>
      <c r="H59" s="17">
        <f t="shared" si="8"/>
        <v>129.4</v>
      </c>
      <c r="I59" s="17">
        <v>56962</v>
      </c>
      <c r="J59" s="18">
        <v>28114</v>
      </c>
      <c r="K59" s="15">
        <f t="shared" ref="K59:L64" si="9">ROUND((E59/I59)*100,2)</f>
        <v>22.05</v>
      </c>
      <c r="L59" s="15">
        <f t="shared" si="9"/>
        <v>38.93</v>
      </c>
    </row>
    <row r="60" spans="1:12" s="14" customFormat="1" ht="15.75" x14ac:dyDescent="0.25">
      <c r="A60" s="17">
        <v>46</v>
      </c>
      <c r="B60" s="17" t="s">
        <v>61</v>
      </c>
      <c r="C60" s="17">
        <v>1525</v>
      </c>
      <c r="D60" s="18">
        <v>11618</v>
      </c>
      <c r="E60" s="17">
        <v>4792</v>
      </c>
      <c r="F60" s="18">
        <v>3687.43</v>
      </c>
      <c r="G60" s="17">
        <f t="shared" si="7"/>
        <v>314.23</v>
      </c>
      <c r="H60" s="17">
        <f t="shared" si="8"/>
        <v>31.74</v>
      </c>
      <c r="I60" s="17">
        <v>10475</v>
      </c>
      <c r="J60" s="18">
        <v>6992.94</v>
      </c>
      <c r="K60" s="15">
        <f t="shared" si="9"/>
        <v>45.75</v>
      </c>
      <c r="L60" s="15">
        <f t="shared" si="9"/>
        <v>52.73</v>
      </c>
    </row>
    <row r="61" spans="1:12" s="14" customFormat="1" ht="15.75" x14ac:dyDescent="0.25">
      <c r="A61" s="17">
        <v>47</v>
      </c>
      <c r="B61" s="17" t="s">
        <v>62</v>
      </c>
      <c r="C61" s="17">
        <v>1134</v>
      </c>
      <c r="D61" s="18">
        <v>14559</v>
      </c>
      <c r="E61" s="17">
        <v>224</v>
      </c>
      <c r="F61" s="18">
        <v>768</v>
      </c>
      <c r="G61" s="17">
        <f t="shared" si="7"/>
        <v>19.75</v>
      </c>
      <c r="H61" s="17">
        <f t="shared" si="8"/>
        <v>5.28</v>
      </c>
      <c r="I61" s="17">
        <v>697</v>
      </c>
      <c r="J61" s="18">
        <v>3672</v>
      </c>
      <c r="K61" s="15">
        <f t="shared" si="9"/>
        <v>32.14</v>
      </c>
      <c r="L61" s="15">
        <f t="shared" si="9"/>
        <v>20.92</v>
      </c>
    </row>
    <row r="62" spans="1:12" s="14" customFormat="1" ht="15.75" x14ac:dyDescent="0.25">
      <c r="A62" s="17">
        <v>48</v>
      </c>
      <c r="B62" s="17" t="s">
        <v>63</v>
      </c>
      <c r="C62" s="17">
        <v>4336</v>
      </c>
      <c r="D62" s="18">
        <v>31153.49</v>
      </c>
      <c r="E62" s="17">
        <v>7737</v>
      </c>
      <c r="F62" s="18">
        <v>43362.16</v>
      </c>
      <c r="G62" s="17">
        <f t="shared" si="7"/>
        <v>178.44</v>
      </c>
      <c r="H62" s="17">
        <f t="shared" si="8"/>
        <v>139.19</v>
      </c>
      <c r="I62" s="17">
        <v>29791</v>
      </c>
      <c r="J62" s="18">
        <v>155958.72</v>
      </c>
      <c r="K62" s="15">
        <f t="shared" si="9"/>
        <v>25.97</v>
      </c>
      <c r="L62" s="15">
        <f t="shared" si="9"/>
        <v>27.8</v>
      </c>
    </row>
    <row r="63" spans="1:12" s="14" customFormat="1" ht="15.75" x14ac:dyDescent="0.25">
      <c r="A63" s="17">
        <v>49</v>
      </c>
      <c r="B63" s="17" t="s">
        <v>64</v>
      </c>
      <c r="C63" s="17">
        <v>1112</v>
      </c>
      <c r="D63" s="18">
        <v>5500.41</v>
      </c>
      <c r="E63" s="17">
        <v>9165</v>
      </c>
      <c r="F63" s="18">
        <v>2811.76</v>
      </c>
      <c r="G63" s="17">
        <f t="shared" si="7"/>
        <v>824.19</v>
      </c>
      <c r="H63" s="17">
        <f t="shared" si="8"/>
        <v>51.12</v>
      </c>
      <c r="I63" s="17">
        <v>39767</v>
      </c>
      <c r="J63" s="18">
        <v>6799.31</v>
      </c>
      <c r="K63" s="15">
        <f t="shared" si="9"/>
        <v>23.05</v>
      </c>
      <c r="L63" s="15">
        <f t="shared" si="9"/>
        <v>41.35</v>
      </c>
    </row>
    <row r="64" spans="1:12" s="14" customFormat="1" ht="15.75" x14ac:dyDescent="0.25">
      <c r="A64" s="17">
        <v>50</v>
      </c>
      <c r="B64" s="17" t="s">
        <v>65</v>
      </c>
      <c r="C64" s="17">
        <v>1808</v>
      </c>
      <c r="D64" s="18">
        <v>1921.4</v>
      </c>
      <c r="E64" s="17">
        <v>16576</v>
      </c>
      <c r="F64" s="18">
        <v>5022.16</v>
      </c>
      <c r="G64" s="17">
        <f t="shared" si="7"/>
        <v>916.81</v>
      </c>
      <c r="H64" s="17">
        <f t="shared" si="8"/>
        <v>261.38</v>
      </c>
      <c r="I64" s="17">
        <v>60294</v>
      </c>
      <c r="J64" s="18">
        <v>11874.68</v>
      </c>
      <c r="K64" s="15">
        <f t="shared" si="9"/>
        <v>27.49</v>
      </c>
      <c r="L64" s="15">
        <f t="shared" si="9"/>
        <v>42.29</v>
      </c>
    </row>
    <row r="65" spans="1:12" s="14" customFormat="1" ht="19.5" x14ac:dyDescent="0.4">
      <c r="A65" s="27" t="s">
        <v>32</v>
      </c>
      <c r="B65" s="28"/>
      <c r="C65" s="20">
        <f>SUM(C59:C64)</f>
        <v>12311</v>
      </c>
      <c r="D65" s="21">
        <f>SUM(D59:D64)</f>
        <v>73211.600000000006</v>
      </c>
      <c r="E65" s="20">
        <f>SUM(E59:E64)</f>
        <v>51054</v>
      </c>
      <c r="F65" s="21">
        <f>SUM(F59:F64)</f>
        <v>66597.510000000009</v>
      </c>
      <c r="G65" s="20">
        <f t="shared" si="7"/>
        <v>414.7</v>
      </c>
      <c r="H65" s="20">
        <f t="shared" si="8"/>
        <v>90.97</v>
      </c>
      <c r="I65" s="20">
        <f>SUM(I59:I64)</f>
        <v>197986</v>
      </c>
      <c r="J65" s="21">
        <f>SUM(J59:J64)</f>
        <v>213411.65</v>
      </c>
      <c r="K65" s="15">
        <f>SUM(K59:K64)</f>
        <v>176.45000000000002</v>
      </c>
      <c r="L65" s="15">
        <f>ROUND((E65/I65)*100,2)</f>
        <v>25.79</v>
      </c>
    </row>
    <row r="66" spans="1:12" s="14" customFormat="1" hidden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idden="1" x14ac:dyDescent="0.25">
      <c r="A67" s="49" t="s">
        <v>32</v>
      </c>
      <c r="B67" s="50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887497</v>
      </c>
      <c r="D68" s="21">
        <f>SUM(D27+D29+D33+D36+D58+D65+D67)</f>
        <v>5732308.8099999996</v>
      </c>
      <c r="E68" s="20">
        <f>SUM(E27+E29+E33+E36+E58+E65+E67)</f>
        <v>362899</v>
      </c>
      <c r="F68" s="21">
        <f>SUM(F27+F29+F33+F36+F58+F65+F67)</f>
        <v>5311430.9400000004</v>
      </c>
      <c r="G68" s="20">
        <f t="shared" si="7"/>
        <v>40.89</v>
      </c>
      <c r="H68" s="20">
        <f t="shared" si="8"/>
        <v>92.66</v>
      </c>
      <c r="I68" s="20">
        <f>SUM(I27+I29+I33+I36+I58+I65+I67)</f>
        <v>1347717</v>
      </c>
      <c r="J68" s="21">
        <f>SUM(J27+J29+J33+J36+J58+J65+J67)</f>
        <v>12824482.019999998</v>
      </c>
      <c r="K68" s="15" t="e">
        <f>SUM(K27+K29+K33+K36+K58+K65+K67)</f>
        <v>#DIV/0!</v>
      </c>
      <c r="L68" s="15">
        <f>ROUND((E68/I68)*100,2)</f>
        <v>26.93</v>
      </c>
    </row>
    <row r="69" spans="1:12" s="14" customFormat="1" x14ac:dyDescent="0.25">
      <c r="A69" s="15"/>
      <c r="B69" s="15" t="s">
        <v>107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58" zoomScaleSheetLayoutView="100" workbookViewId="0">
      <selection activeCell="J74" sqref="J74"/>
    </sheetView>
  </sheetViews>
  <sheetFormatPr defaultRowHeight="15" x14ac:dyDescent="0.25"/>
  <cols>
    <col min="1" max="1" width="6.42578125" style="9" customWidth="1"/>
    <col min="2" max="2" width="35.28515625" style="9" customWidth="1"/>
    <col min="3" max="3" width="9.85546875" style="9" customWidth="1"/>
    <col min="4" max="4" width="13.85546875" style="9" customWidth="1"/>
    <col min="5" max="5" width="10" style="9" customWidth="1"/>
    <col min="6" max="6" width="12" style="9" customWidth="1"/>
    <col min="7" max="7" width="9.5703125" style="9" customWidth="1"/>
    <col min="8" max="8" width="9.42578125" style="9" customWidth="1"/>
    <col min="9" max="9" width="10.28515625" style="9" customWidth="1"/>
    <col min="10" max="10" width="12.710937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82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83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5.7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31.5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414</v>
      </c>
      <c r="D10" s="18">
        <v>1191.43</v>
      </c>
      <c r="E10" s="17">
        <v>29</v>
      </c>
      <c r="F10" s="18">
        <v>265.10000000000002</v>
      </c>
      <c r="G10" s="17">
        <f t="shared" ref="G10:G41" si="0">ROUND((E10/C10)*100,2)</f>
        <v>7</v>
      </c>
      <c r="H10" s="19">
        <f t="shared" ref="H10:H41" si="1">ROUND((F10/D10)*100,2)</f>
        <v>22.25</v>
      </c>
      <c r="I10" s="17">
        <v>208</v>
      </c>
      <c r="J10" s="18">
        <v>652.46</v>
      </c>
      <c r="K10" s="15">
        <f t="shared" ref="K10:K26" si="2">ROUND((E10/I10)*100,2)</f>
        <v>13.94</v>
      </c>
      <c r="L10" s="15">
        <f t="shared" ref="L10:L26" si="3">ROUND((F10/J10)*100,2)</f>
        <v>40.630000000000003</v>
      </c>
    </row>
    <row r="11" spans="1:12" s="14" customFormat="1" ht="15.75" x14ac:dyDescent="0.25">
      <c r="A11" s="17">
        <v>2</v>
      </c>
      <c r="B11" s="17" t="s">
        <v>16</v>
      </c>
      <c r="C11" s="17">
        <v>260</v>
      </c>
      <c r="D11" s="18">
        <v>1209.05</v>
      </c>
      <c r="E11" s="17">
        <v>11</v>
      </c>
      <c r="F11" s="18">
        <v>11.58</v>
      </c>
      <c r="G11" s="17">
        <f t="shared" si="0"/>
        <v>4.2300000000000004</v>
      </c>
      <c r="H11" s="17">
        <f t="shared" si="1"/>
        <v>0.96</v>
      </c>
      <c r="I11" s="17">
        <v>44</v>
      </c>
      <c r="J11" s="18">
        <v>196.54</v>
      </c>
      <c r="K11" s="15">
        <f t="shared" si="2"/>
        <v>25</v>
      </c>
      <c r="L11" s="15">
        <f t="shared" si="3"/>
        <v>5.89</v>
      </c>
    </row>
    <row r="12" spans="1:12" s="14" customFormat="1" ht="15.75" x14ac:dyDescent="0.25">
      <c r="A12" s="17">
        <v>3</v>
      </c>
      <c r="B12" s="17" t="s">
        <v>17</v>
      </c>
      <c r="C12" s="17">
        <v>10752</v>
      </c>
      <c r="D12" s="18">
        <v>41668.39</v>
      </c>
      <c r="E12" s="17">
        <v>1765</v>
      </c>
      <c r="F12" s="18">
        <v>5722.29</v>
      </c>
      <c r="G12" s="17">
        <f t="shared" si="0"/>
        <v>16.420000000000002</v>
      </c>
      <c r="H12" s="17">
        <f t="shared" si="1"/>
        <v>13.73</v>
      </c>
      <c r="I12" s="17">
        <v>10000</v>
      </c>
      <c r="J12" s="18">
        <v>38081.370000000003</v>
      </c>
      <c r="K12" s="15">
        <f t="shared" si="2"/>
        <v>17.649999999999999</v>
      </c>
      <c r="L12" s="15">
        <f t="shared" si="3"/>
        <v>15.03</v>
      </c>
    </row>
    <row r="13" spans="1:12" s="14" customFormat="1" ht="15.75" x14ac:dyDescent="0.25">
      <c r="A13" s="17">
        <v>4</v>
      </c>
      <c r="B13" s="17" t="s">
        <v>18</v>
      </c>
      <c r="C13" s="17">
        <v>2933</v>
      </c>
      <c r="D13" s="18">
        <v>9651.02</v>
      </c>
      <c r="E13" s="17">
        <v>1263</v>
      </c>
      <c r="F13" s="18">
        <v>4665</v>
      </c>
      <c r="G13" s="17">
        <f t="shared" si="0"/>
        <v>43.06</v>
      </c>
      <c r="H13" s="17">
        <f t="shared" si="1"/>
        <v>48.34</v>
      </c>
      <c r="I13" s="17">
        <v>3131</v>
      </c>
      <c r="J13" s="18">
        <v>10183.58</v>
      </c>
      <c r="K13" s="15">
        <f t="shared" si="2"/>
        <v>40.340000000000003</v>
      </c>
      <c r="L13" s="15">
        <f t="shared" si="3"/>
        <v>45.81</v>
      </c>
    </row>
    <row r="14" spans="1:12" s="14" customFormat="1" ht="15.75" x14ac:dyDescent="0.25">
      <c r="A14" s="17">
        <v>5</v>
      </c>
      <c r="B14" s="17" t="s">
        <v>19</v>
      </c>
      <c r="C14" s="17">
        <v>356</v>
      </c>
      <c r="D14" s="18">
        <v>979.63</v>
      </c>
      <c r="E14" s="17">
        <v>1954</v>
      </c>
      <c r="F14" s="18">
        <v>103</v>
      </c>
      <c r="G14" s="17">
        <f t="shared" si="0"/>
        <v>548.88</v>
      </c>
      <c r="H14" s="17">
        <f t="shared" si="1"/>
        <v>10.51</v>
      </c>
      <c r="I14" s="17">
        <v>184</v>
      </c>
      <c r="J14" s="18">
        <v>517</v>
      </c>
      <c r="K14" s="15">
        <f t="shared" si="2"/>
        <v>1061.96</v>
      </c>
      <c r="L14" s="15">
        <f t="shared" si="3"/>
        <v>19.920000000000002</v>
      </c>
    </row>
    <row r="15" spans="1:12" s="14" customFormat="1" ht="15.75" x14ac:dyDescent="0.25">
      <c r="A15" s="17">
        <v>6</v>
      </c>
      <c r="B15" s="17" t="s">
        <v>20</v>
      </c>
      <c r="C15" s="17">
        <v>703</v>
      </c>
      <c r="D15" s="18">
        <v>2609.2600000000002</v>
      </c>
      <c r="E15" s="17">
        <v>86</v>
      </c>
      <c r="F15" s="18">
        <v>277.11</v>
      </c>
      <c r="G15" s="17">
        <f t="shared" si="0"/>
        <v>12.23</v>
      </c>
      <c r="H15" s="17">
        <f t="shared" si="1"/>
        <v>10.62</v>
      </c>
      <c r="I15" s="17">
        <v>1350</v>
      </c>
      <c r="J15" s="18">
        <v>7177.6</v>
      </c>
      <c r="K15" s="15">
        <f t="shared" si="2"/>
        <v>6.37</v>
      </c>
      <c r="L15" s="15">
        <f t="shared" si="3"/>
        <v>3.86</v>
      </c>
    </row>
    <row r="16" spans="1:12" s="14" customFormat="1" ht="15.75" x14ac:dyDescent="0.25">
      <c r="A16" s="17">
        <v>7</v>
      </c>
      <c r="B16" s="17" t="s">
        <v>21</v>
      </c>
      <c r="C16" s="17">
        <v>1915</v>
      </c>
      <c r="D16" s="18">
        <v>8964.48</v>
      </c>
      <c r="E16" s="17">
        <v>938</v>
      </c>
      <c r="F16" s="18">
        <v>4213.3100000000004</v>
      </c>
      <c r="G16" s="17">
        <f t="shared" si="0"/>
        <v>48.98</v>
      </c>
      <c r="H16" s="17">
        <f t="shared" si="1"/>
        <v>47</v>
      </c>
      <c r="I16" s="17">
        <v>4521</v>
      </c>
      <c r="J16" s="18">
        <v>10602.96</v>
      </c>
      <c r="K16" s="15">
        <f t="shared" si="2"/>
        <v>20.75</v>
      </c>
      <c r="L16" s="15">
        <f t="shared" si="3"/>
        <v>39.74</v>
      </c>
    </row>
    <row r="17" spans="1:12" s="14" customFormat="1" ht="15.75" x14ac:dyDescent="0.25">
      <c r="A17" s="17">
        <v>8</v>
      </c>
      <c r="B17" s="17" t="s">
        <v>22</v>
      </c>
      <c r="C17" s="17">
        <v>782</v>
      </c>
      <c r="D17" s="18">
        <v>3204.35</v>
      </c>
      <c r="E17" s="17">
        <v>14</v>
      </c>
      <c r="F17" s="18">
        <v>52.75</v>
      </c>
      <c r="G17" s="17">
        <f t="shared" si="0"/>
        <v>1.79</v>
      </c>
      <c r="H17" s="17">
        <f t="shared" si="1"/>
        <v>1.65</v>
      </c>
      <c r="I17" s="17">
        <v>608</v>
      </c>
      <c r="J17" s="18">
        <v>2711.25</v>
      </c>
      <c r="K17" s="15">
        <f t="shared" si="2"/>
        <v>2.2999999999999998</v>
      </c>
      <c r="L17" s="15">
        <f t="shared" si="3"/>
        <v>1.95</v>
      </c>
    </row>
    <row r="18" spans="1:12" s="14" customFormat="1" ht="15.75" x14ac:dyDescent="0.25">
      <c r="A18" s="17">
        <v>9</v>
      </c>
      <c r="B18" s="17" t="s">
        <v>23</v>
      </c>
      <c r="C18" s="17">
        <v>375</v>
      </c>
      <c r="D18" s="18">
        <v>1318.04</v>
      </c>
      <c r="E18" s="17">
        <v>38</v>
      </c>
      <c r="F18" s="18">
        <v>253.72</v>
      </c>
      <c r="G18" s="17">
        <f t="shared" si="0"/>
        <v>10.130000000000001</v>
      </c>
      <c r="H18" s="17">
        <f t="shared" si="1"/>
        <v>19.25</v>
      </c>
      <c r="I18" s="17">
        <v>186</v>
      </c>
      <c r="J18" s="18">
        <v>1045.21</v>
      </c>
      <c r="K18" s="15">
        <f t="shared" si="2"/>
        <v>20.43</v>
      </c>
      <c r="L18" s="15">
        <f t="shared" si="3"/>
        <v>24.27</v>
      </c>
    </row>
    <row r="19" spans="1:12" s="14" customFormat="1" ht="15.75" x14ac:dyDescent="0.25">
      <c r="A19" s="17">
        <v>10</v>
      </c>
      <c r="B19" s="17" t="s">
        <v>24</v>
      </c>
      <c r="C19" s="17">
        <v>470</v>
      </c>
      <c r="D19" s="18">
        <v>1671.09</v>
      </c>
      <c r="E19" s="17">
        <v>66</v>
      </c>
      <c r="F19" s="18">
        <v>318.48</v>
      </c>
      <c r="G19" s="17">
        <f t="shared" si="0"/>
        <v>14.04</v>
      </c>
      <c r="H19" s="17">
        <f t="shared" si="1"/>
        <v>19.059999999999999</v>
      </c>
      <c r="I19" s="17">
        <v>379</v>
      </c>
      <c r="J19" s="18">
        <v>2409</v>
      </c>
      <c r="K19" s="15">
        <f t="shared" si="2"/>
        <v>17.41</v>
      </c>
      <c r="L19" s="15">
        <f t="shared" si="3"/>
        <v>13.22</v>
      </c>
    </row>
    <row r="20" spans="1:12" s="14" customFormat="1" ht="15.75" x14ac:dyDescent="0.25">
      <c r="A20" s="17">
        <v>11</v>
      </c>
      <c r="B20" s="17" t="s">
        <v>25</v>
      </c>
      <c r="C20" s="17">
        <v>1174</v>
      </c>
      <c r="D20" s="18">
        <v>4061.8</v>
      </c>
      <c r="E20" s="17">
        <v>549</v>
      </c>
      <c r="F20" s="18">
        <v>2221.87</v>
      </c>
      <c r="G20" s="17">
        <f t="shared" si="0"/>
        <v>46.76</v>
      </c>
      <c r="H20" s="17">
        <f t="shared" si="1"/>
        <v>54.7</v>
      </c>
      <c r="I20" s="17">
        <v>2435</v>
      </c>
      <c r="J20" s="18">
        <v>9271.7800000000007</v>
      </c>
      <c r="K20" s="15">
        <f t="shared" si="2"/>
        <v>22.55</v>
      </c>
      <c r="L20" s="15">
        <f t="shared" si="3"/>
        <v>23.96</v>
      </c>
    </row>
    <row r="21" spans="1:12" s="14" customFormat="1" ht="15.75" x14ac:dyDescent="0.25">
      <c r="A21" s="17">
        <v>12</v>
      </c>
      <c r="B21" s="17" t="s">
        <v>26</v>
      </c>
      <c r="C21" s="17">
        <v>60</v>
      </c>
      <c r="D21" s="18">
        <v>466</v>
      </c>
      <c r="E21" s="17">
        <v>44</v>
      </c>
      <c r="F21" s="18">
        <v>206.12</v>
      </c>
      <c r="G21" s="17">
        <f t="shared" si="0"/>
        <v>73.33</v>
      </c>
      <c r="H21" s="17">
        <f t="shared" si="1"/>
        <v>44.23</v>
      </c>
      <c r="I21" s="17">
        <v>44</v>
      </c>
      <c r="J21" s="18">
        <v>206.12</v>
      </c>
      <c r="K21" s="15">
        <f t="shared" si="2"/>
        <v>100</v>
      </c>
      <c r="L21" s="15">
        <f t="shared" si="3"/>
        <v>100</v>
      </c>
    </row>
    <row r="22" spans="1:12" s="14" customFormat="1" ht="15.75" x14ac:dyDescent="0.25">
      <c r="A22" s="17">
        <v>13</v>
      </c>
      <c r="B22" s="17" t="s">
        <v>27</v>
      </c>
      <c r="C22" s="17">
        <v>482</v>
      </c>
      <c r="D22" s="18">
        <v>2070.1999999999998</v>
      </c>
      <c r="E22" s="17">
        <v>219</v>
      </c>
      <c r="F22" s="18">
        <v>567.64</v>
      </c>
      <c r="G22" s="17">
        <f t="shared" si="0"/>
        <v>45.44</v>
      </c>
      <c r="H22" s="17">
        <f t="shared" si="1"/>
        <v>27.42</v>
      </c>
      <c r="I22" s="17">
        <v>642</v>
      </c>
      <c r="J22" s="18">
        <v>2709.29</v>
      </c>
      <c r="K22" s="15">
        <f t="shared" si="2"/>
        <v>34.11</v>
      </c>
      <c r="L22" s="15">
        <f t="shared" si="3"/>
        <v>20.95</v>
      </c>
    </row>
    <row r="23" spans="1:12" s="14" customFormat="1" ht="15.75" x14ac:dyDescent="0.25">
      <c r="A23" s="17">
        <v>14</v>
      </c>
      <c r="B23" s="17" t="s">
        <v>28</v>
      </c>
      <c r="C23" s="17">
        <v>528</v>
      </c>
      <c r="D23" s="18">
        <v>1943.51</v>
      </c>
      <c r="E23" s="17">
        <v>102</v>
      </c>
      <c r="F23" s="18">
        <v>339</v>
      </c>
      <c r="G23" s="17">
        <f t="shared" si="0"/>
        <v>19.32</v>
      </c>
      <c r="H23" s="17">
        <f t="shared" si="1"/>
        <v>17.440000000000001</v>
      </c>
      <c r="I23" s="17">
        <v>650</v>
      </c>
      <c r="J23" s="18">
        <v>2032.79</v>
      </c>
      <c r="K23" s="15">
        <f t="shared" si="2"/>
        <v>15.69</v>
      </c>
      <c r="L23" s="15">
        <f t="shared" si="3"/>
        <v>16.68</v>
      </c>
    </row>
    <row r="24" spans="1:12" s="14" customFormat="1" ht="15.75" x14ac:dyDescent="0.25">
      <c r="A24" s="17">
        <v>15</v>
      </c>
      <c r="B24" s="17" t="s">
        <v>29</v>
      </c>
      <c r="C24" s="17">
        <v>1514</v>
      </c>
      <c r="D24" s="18">
        <v>5899.12</v>
      </c>
      <c r="E24" s="17">
        <v>147</v>
      </c>
      <c r="F24" s="18">
        <v>463.83</v>
      </c>
      <c r="G24" s="17">
        <f t="shared" si="0"/>
        <v>9.7100000000000009</v>
      </c>
      <c r="H24" s="17">
        <f t="shared" si="1"/>
        <v>7.86</v>
      </c>
      <c r="I24" s="17">
        <v>1692</v>
      </c>
      <c r="J24" s="18">
        <v>8278.74</v>
      </c>
      <c r="K24" s="15">
        <f t="shared" si="2"/>
        <v>8.69</v>
      </c>
      <c r="L24" s="15">
        <f t="shared" si="3"/>
        <v>5.6</v>
      </c>
    </row>
    <row r="25" spans="1:12" s="14" customFormat="1" ht="15.75" x14ac:dyDescent="0.25">
      <c r="A25" s="17">
        <v>16</v>
      </c>
      <c r="B25" s="17" t="s">
        <v>30</v>
      </c>
      <c r="C25" s="17">
        <v>157</v>
      </c>
      <c r="D25" s="18">
        <v>789.02</v>
      </c>
      <c r="E25" s="17">
        <v>174</v>
      </c>
      <c r="F25" s="18">
        <v>79.52</v>
      </c>
      <c r="G25" s="17">
        <f t="shared" si="0"/>
        <v>110.83</v>
      </c>
      <c r="H25" s="17">
        <f t="shared" si="1"/>
        <v>10.08</v>
      </c>
      <c r="I25" s="17">
        <v>105</v>
      </c>
      <c r="J25" s="18">
        <v>414.85</v>
      </c>
      <c r="K25" s="15">
        <f t="shared" si="2"/>
        <v>165.71</v>
      </c>
      <c r="L25" s="15">
        <f t="shared" si="3"/>
        <v>19.170000000000002</v>
      </c>
    </row>
    <row r="26" spans="1:12" s="14" customFormat="1" ht="15.75" x14ac:dyDescent="0.25">
      <c r="A26" s="17">
        <v>17</v>
      </c>
      <c r="B26" s="17" t="s">
        <v>31</v>
      </c>
      <c r="C26" s="17">
        <v>592</v>
      </c>
      <c r="D26" s="18">
        <v>2522.4499999999998</v>
      </c>
      <c r="E26" s="17">
        <v>69</v>
      </c>
      <c r="F26" s="18">
        <v>256.32</v>
      </c>
      <c r="G26" s="17">
        <f t="shared" si="0"/>
        <v>11.66</v>
      </c>
      <c r="H26" s="17">
        <f t="shared" si="1"/>
        <v>10.16</v>
      </c>
      <c r="I26" s="17">
        <v>248</v>
      </c>
      <c r="J26" s="18">
        <v>1364.24</v>
      </c>
      <c r="K26" s="15">
        <f t="shared" si="2"/>
        <v>27.82</v>
      </c>
      <c r="L26" s="15">
        <f t="shared" si="3"/>
        <v>18.79</v>
      </c>
    </row>
    <row r="27" spans="1:12" s="14" customFormat="1" ht="19.5" x14ac:dyDescent="0.4">
      <c r="A27" s="27" t="s">
        <v>32</v>
      </c>
      <c r="B27" s="28"/>
      <c r="C27" s="20">
        <f>SUM(C10:C26)</f>
        <v>23467</v>
      </c>
      <c r="D27" s="21">
        <f>SUM(D10:D26)</f>
        <v>90218.839999999982</v>
      </c>
      <c r="E27" s="20">
        <f>SUM(E10:E26)</f>
        <v>7468</v>
      </c>
      <c r="F27" s="21">
        <f>SUM(F10:F26)</f>
        <v>20016.640000000003</v>
      </c>
      <c r="G27" s="20">
        <f t="shared" si="0"/>
        <v>31.82</v>
      </c>
      <c r="H27" s="20">
        <f t="shared" si="1"/>
        <v>22.19</v>
      </c>
      <c r="I27" s="20">
        <f>SUM(I10:I26)</f>
        <v>26427</v>
      </c>
      <c r="J27" s="21">
        <f>SUM(J10:J26)</f>
        <v>97854.780000000013</v>
      </c>
      <c r="K27" s="15">
        <f>SUM(K10:K26)</f>
        <v>1600.72</v>
      </c>
      <c r="L27" s="15">
        <f>ROUND((E27/I27)*100,2)</f>
        <v>28.26</v>
      </c>
    </row>
    <row r="28" spans="1:12" s="14" customFormat="1" ht="15.75" x14ac:dyDescent="0.25">
      <c r="A28" s="17">
        <v>18</v>
      </c>
      <c r="B28" s="17" t="s">
        <v>33</v>
      </c>
      <c r="C28" s="17">
        <v>11357</v>
      </c>
      <c r="D28" s="18">
        <v>33086.480000000003</v>
      </c>
      <c r="E28" s="17">
        <v>16186</v>
      </c>
      <c r="F28" s="18">
        <v>42842.04</v>
      </c>
      <c r="G28" s="17">
        <f t="shared" si="0"/>
        <v>142.52000000000001</v>
      </c>
      <c r="H28" s="17">
        <f t="shared" si="1"/>
        <v>129.49</v>
      </c>
      <c r="I28" s="17">
        <v>16736</v>
      </c>
      <c r="J28" s="18">
        <v>76008.13</v>
      </c>
      <c r="K28" s="15">
        <f>ROUND((E28/I28)*100,2)</f>
        <v>96.71</v>
      </c>
      <c r="L28" s="15">
        <f>ROUND((F28/J28)*100,2)</f>
        <v>56.37</v>
      </c>
    </row>
    <row r="29" spans="1:12" s="14" customFormat="1" ht="19.5" x14ac:dyDescent="0.4">
      <c r="A29" s="27" t="s">
        <v>32</v>
      </c>
      <c r="B29" s="28"/>
      <c r="C29" s="20">
        <f>SUM(C28:C28)</f>
        <v>11357</v>
      </c>
      <c r="D29" s="21">
        <f>SUM(D28:D28)</f>
        <v>33086.480000000003</v>
      </c>
      <c r="E29" s="20">
        <f>SUM(E28:E28)</f>
        <v>16186</v>
      </c>
      <c r="F29" s="21">
        <f>SUM(F28:F28)</f>
        <v>42842.04</v>
      </c>
      <c r="G29" s="20">
        <f t="shared" si="0"/>
        <v>142.52000000000001</v>
      </c>
      <c r="H29" s="20">
        <f t="shared" si="1"/>
        <v>129.49</v>
      </c>
      <c r="I29" s="20">
        <f>SUM(I28:I28)</f>
        <v>16736</v>
      </c>
      <c r="J29" s="21">
        <f>SUM(J28:J28)</f>
        <v>76008.13</v>
      </c>
      <c r="K29" s="15">
        <f>SUM(K28:K28)</f>
        <v>96.71</v>
      </c>
      <c r="L29" s="15">
        <f>ROUND((E29/I29)*100,2)</f>
        <v>96.71</v>
      </c>
    </row>
    <row r="30" spans="1:12" s="14" customFormat="1" ht="15.75" x14ac:dyDescent="0.25">
      <c r="A30" s="17">
        <v>19</v>
      </c>
      <c r="B30" s="17" t="s">
        <v>34</v>
      </c>
      <c r="C30" s="17">
        <v>3452</v>
      </c>
      <c r="D30" s="18">
        <v>8379.33</v>
      </c>
      <c r="E30" s="17">
        <v>154</v>
      </c>
      <c r="F30" s="18">
        <v>1467</v>
      </c>
      <c r="G30" s="17">
        <f t="shared" si="0"/>
        <v>4.46</v>
      </c>
      <c r="H30" s="17">
        <f t="shared" si="1"/>
        <v>17.510000000000002</v>
      </c>
      <c r="I30" s="17">
        <v>769</v>
      </c>
      <c r="J30" s="18">
        <v>5317</v>
      </c>
      <c r="K30" s="15">
        <f t="shared" ref="K30:L32" si="4">ROUND((E30/I30)*100,2)</f>
        <v>20.03</v>
      </c>
      <c r="L30" s="15">
        <f t="shared" si="4"/>
        <v>27.59</v>
      </c>
    </row>
    <row r="31" spans="1:12" s="14" customFormat="1" ht="15.75" x14ac:dyDescent="0.25">
      <c r="A31" s="17">
        <v>20</v>
      </c>
      <c r="B31" s="17" t="s">
        <v>35</v>
      </c>
      <c r="C31" s="17">
        <v>245</v>
      </c>
      <c r="D31" s="18">
        <v>432</v>
      </c>
      <c r="E31" s="17">
        <v>0</v>
      </c>
      <c r="F31" s="18">
        <v>0</v>
      </c>
      <c r="G31" s="17">
        <f t="shared" si="0"/>
        <v>0</v>
      </c>
      <c r="H31" s="17">
        <f t="shared" si="1"/>
        <v>0</v>
      </c>
      <c r="I31" s="17">
        <v>0</v>
      </c>
      <c r="J31" s="18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ht="15.75" x14ac:dyDescent="0.25">
      <c r="A32" s="17">
        <v>21</v>
      </c>
      <c r="B32" s="17" t="s">
        <v>36</v>
      </c>
      <c r="C32" s="17">
        <v>3</v>
      </c>
      <c r="D32" s="18">
        <v>62.12</v>
      </c>
      <c r="E32" s="17">
        <v>0</v>
      </c>
      <c r="F32" s="18">
        <v>0</v>
      </c>
      <c r="G32" s="17">
        <f t="shared" si="0"/>
        <v>0</v>
      </c>
      <c r="H32" s="17">
        <f t="shared" si="1"/>
        <v>0</v>
      </c>
      <c r="I32" s="17">
        <v>0</v>
      </c>
      <c r="J32" s="18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3700</v>
      </c>
      <c r="D33" s="21">
        <f>SUM(D30:D32)</f>
        <v>8873.4500000000007</v>
      </c>
      <c r="E33" s="20">
        <f>SUM(E30:E32)</f>
        <v>154</v>
      </c>
      <c r="F33" s="21">
        <f>SUM(F30:F32)</f>
        <v>1467</v>
      </c>
      <c r="G33" s="20">
        <f t="shared" si="0"/>
        <v>4.16</v>
      </c>
      <c r="H33" s="20">
        <f t="shared" si="1"/>
        <v>16.53</v>
      </c>
      <c r="I33" s="20">
        <f>SUM(I30:I32)</f>
        <v>769</v>
      </c>
      <c r="J33" s="21">
        <f>SUM(J30:J32)</f>
        <v>5317</v>
      </c>
      <c r="K33" s="15" t="e">
        <f>SUM(K30:K32)</f>
        <v>#DIV/0!</v>
      </c>
      <c r="L33" s="15">
        <f>ROUND((E33/I33)*100,2)</f>
        <v>20.03</v>
      </c>
    </row>
    <row r="34" spans="1:12" s="14" customFormat="1" ht="15.75" x14ac:dyDescent="0.25">
      <c r="A34" s="17">
        <v>22</v>
      </c>
      <c r="B34" s="17" t="s">
        <v>37</v>
      </c>
      <c r="C34" s="17">
        <v>2175</v>
      </c>
      <c r="D34" s="18">
        <v>14321.02</v>
      </c>
      <c r="E34" s="17">
        <v>42</v>
      </c>
      <c r="F34" s="18">
        <v>242.43</v>
      </c>
      <c r="G34" s="17">
        <f t="shared" si="0"/>
        <v>1.93</v>
      </c>
      <c r="H34" s="17">
        <f t="shared" si="1"/>
        <v>1.69</v>
      </c>
      <c r="I34" s="17">
        <v>1136</v>
      </c>
      <c r="J34" s="18">
        <v>2459.14</v>
      </c>
      <c r="K34" s="15">
        <f>ROUND((E34/I34)*100,2)</f>
        <v>3.7</v>
      </c>
      <c r="L34" s="15">
        <f>ROUND((F34/J34)*100,2)</f>
        <v>9.86</v>
      </c>
    </row>
    <row r="35" spans="1:12" s="14" customFormat="1" ht="15.75" x14ac:dyDescent="0.25">
      <c r="A35" s="17">
        <v>23</v>
      </c>
      <c r="B35" s="17" t="s">
        <v>38</v>
      </c>
      <c r="C35" s="17">
        <v>507</v>
      </c>
      <c r="D35" s="18">
        <v>1640.56</v>
      </c>
      <c r="E35" s="17">
        <v>76</v>
      </c>
      <c r="F35" s="18">
        <v>85.84</v>
      </c>
      <c r="G35" s="17">
        <f t="shared" si="0"/>
        <v>14.99</v>
      </c>
      <c r="H35" s="17">
        <f t="shared" si="1"/>
        <v>5.23</v>
      </c>
      <c r="I35" s="17">
        <v>909</v>
      </c>
      <c r="J35" s="18">
        <v>3262.71</v>
      </c>
      <c r="K35" s="15">
        <f>ROUND((E35/I35)*100,2)</f>
        <v>8.36</v>
      </c>
      <c r="L35" s="15">
        <f>ROUND((F35/J35)*100,2)</f>
        <v>2.63</v>
      </c>
    </row>
    <row r="36" spans="1:12" s="14" customFormat="1" ht="19.5" x14ac:dyDescent="0.4">
      <c r="A36" s="27" t="s">
        <v>32</v>
      </c>
      <c r="B36" s="28"/>
      <c r="C36" s="20">
        <f>SUM(C34:C35)</f>
        <v>2682</v>
      </c>
      <c r="D36" s="21">
        <f>SUM(D34:D35)</f>
        <v>15961.58</v>
      </c>
      <c r="E36" s="20">
        <f>SUM(E34:E35)</f>
        <v>118</v>
      </c>
      <c r="F36" s="21">
        <f>SUM(F34:F35)</f>
        <v>328.27</v>
      </c>
      <c r="G36" s="20">
        <f t="shared" si="0"/>
        <v>4.4000000000000004</v>
      </c>
      <c r="H36" s="20">
        <f t="shared" si="1"/>
        <v>2.06</v>
      </c>
      <c r="I36" s="20">
        <f>SUM(I34:I35)</f>
        <v>2045</v>
      </c>
      <c r="J36" s="21">
        <f>SUM(J34:J35)</f>
        <v>5721.85</v>
      </c>
      <c r="K36" s="15">
        <f>SUM(K34:K35)</f>
        <v>12.059999999999999</v>
      </c>
      <c r="L36" s="15">
        <f>ROUND((E36/I36)*100,2)</f>
        <v>5.77</v>
      </c>
    </row>
    <row r="37" spans="1:12" s="14" customFormat="1" ht="15.75" x14ac:dyDescent="0.25">
      <c r="A37" s="17">
        <v>24</v>
      </c>
      <c r="B37" s="17" t="s">
        <v>39</v>
      </c>
      <c r="C37" s="17">
        <v>2572</v>
      </c>
      <c r="D37" s="18">
        <v>4711.53</v>
      </c>
      <c r="E37" s="17">
        <v>233</v>
      </c>
      <c r="F37" s="18">
        <v>3580.97</v>
      </c>
      <c r="G37" s="17">
        <f t="shared" si="0"/>
        <v>9.06</v>
      </c>
      <c r="H37" s="17">
        <f t="shared" si="1"/>
        <v>76</v>
      </c>
      <c r="I37" s="17">
        <v>1319</v>
      </c>
      <c r="J37" s="18">
        <v>12748.27</v>
      </c>
      <c r="K37" s="15">
        <f t="shared" ref="K37:K57" si="5">ROUND((E37/I37)*100,2)</f>
        <v>17.66</v>
      </c>
      <c r="L37" s="15">
        <f t="shared" ref="L37:L57" si="6">ROUND((F37/J37)*100,2)</f>
        <v>28.09</v>
      </c>
    </row>
    <row r="38" spans="1:12" s="14" customFormat="1" ht="15.75" x14ac:dyDescent="0.25">
      <c r="A38" s="17">
        <v>25</v>
      </c>
      <c r="B38" s="17" t="s">
        <v>40</v>
      </c>
      <c r="C38" s="17">
        <v>4</v>
      </c>
      <c r="D38" s="18">
        <v>20.420000000000002</v>
      </c>
      <c r="E38" s="17">
        <v>0</v>
      </c>
      <c r="F38" s="18">
        <v>0</v>
      </c>
      <c r="G38" s="17">
        <f t="shared" si="0"/>
        <v>0</v>
      </c>
      <c r="H38" s="17">
        <f t="shared" si="1"/>
        <v>0</v>
      </c>
      <c r="I38" s="17">
        <v>0</v>
      </c>
      <c r="J38" s="18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ht="15.75" x14ac:dyDescent="0.25">
      <c r="A39" s="17">
        <v>26</v>
      </c>
      <c r="B39" s="17" t="s">
        <v>41</v>
      </c>
      <c r="C39" s="17">
        <v>4</v>
      </c>
      <c r="D39" s="18">
        <v>20.420000000000002</v>
      </c>
      <c r="E39" s="17">
        <v>1</v>
      </c>
      <c r="F39" s="18">
        <v>3.38</v>
      </c>
      <c r="G39" s="17">
        <f t="shared" si="0"/>
        <v>25</v>
      </c>
      <c r="H39" s="17">
        <f t="shared" si="1"/>
        <v>16.55</v>
      </c>
      <c r="I39" s="17">
        <v>4</v>
      </c>
      <c r="J39" s="18">
        <v>18.579999999999998</v>
      </c>
      <c r="K39" s="15">
        <f t="shared" si="5"/>
        <v>25</v>
      </c>
      <c r="L39" s="15">
        <f t="shared" si="6"/>
        <v>18.190000000000001</v>
      </c>
    </row>
    <row r="40" spans="1:12" s="14" customFormat="1" ht="15.75" x14ac:dyDescent="0.25">
      <c r="A40" s="17">
        <v>27</v>
      </c>
      <c r="B40" s="17" t="s">
        <v>42</v>
      </c>
      <c r="C40" s="17">
        <v>78</v>
      </c>
      <c r="D40" s="18">
        <v>625.87</v>
      </c>
      <c r="E40" s="17">
        <v>20</v>
      </c>
      <c r="F40" s="18">
        <v>40</v>
      </c>
      <c r="G40" s="17">
        <f t="shared" si="0"/>
        <v>25.64</v>
      </c>
      <c r="H40" s="17">
        <f t="shared" si="1"/>
        <v>6.39</v>
      </c>
      <c r="I40" s="17">
        <v>76</v>
      </c>
      <c r="J40" s="18">
        <v>159</v>
      </c>
      <c r="K40" s="15">
        <f t="shared" si="5"/>
        <v>26.32</v>
      </c>
      <c r="L40" s="15">
        <f t="shared" si="6"/>
        <v>25.16</v>
      </c>
    </row>
    <row r="41" spans="1:12" s="14" customFormat="1" ht="15.75" x14ac:dyDescent="0.25">
      <c r="A41" s="17">
        <v>28</v>
      </c>
      <c r="B41" s="17" t="s">
        <v>43</v>
      </c>
      <c r="C41" s="17">
        <v>4</v>
      </c>
      <c r="D41" s="18">
        <v>20.420000000000002</v>
      </c>
      <c r="E41" s="17">
        <v>3</v>
      </c>
      <c r="F41" s="18">
        <v>20.29</v>
      </c>
      <c r="G41" s="17">
        <f t="shared" si="0"/>
        <v>75</v>
      </c>
      <c r="H41" s="17">
        <f t="shared" si="1"/>
        <v>99.36</v>
      </c>
      <c r="I41" s="17">
        <v>3</v>
      </c>
      <c r="J41" s="18">
        <v>20.29</v>
      </c>
      <c r="K41" s="15">
        <f t="shared" si="5"/>
        <v>100</v>
      </c>
      <c r="L41" s="15">
        <f t="shared" si="6"/>
        <v>100</v>
      </c>
    </row>
    <row r="42" spans="1:12" s="14" customFormat="1" ht="15.75" x14ac:dyDescent="0.25">
      <c r="A42" s="17">
        <v>29</v>
      </c>
      <c r="B42" s="17" t="s">
        <v>44</v>
      </c>
      <c r="C42" s="17">
        <v>87</v>
      </c>
      <c r="D42" s="18">
        <v>463.06</v>
      </c>
      <c r="E42" s="17">
        <v>9</v>
      </c>
      <c r="F42" s="18">
        <v>29.96</v>
      </c>
      <c r="G42" s="17">
        <f t="shared" ref="G42:G68" si="7">ROUND((E42/C42)*100,2)</f>
        <v>10.34</v>
      </c>
      <c r="H42" s="17">
        <f t="shared" ref="H42:H68" si="8">ROUND((F42/D42)*100,2)</f>
        <v>6.47</v>
      </c>
      <c r="I42" s="17">
        <v>72</v>
      </c>
      <c r="J42" s="18">
        <v>392.69</v>
      </c>
      <c r="K42" s="15">
        <f t="shared" si="5"/>
        <v>12.5</v>
      </c>
      <c r="L42" s="15">
        <f t="shared" si="6"/>
        <v>7.63</v>
      </c>
    </row>
    <row r="43" spans="1:12" s="14" customFormat="1" ht="15.75" x14ac:dyDescent="0.25">
      <c r="A43" s="17">
        <v>30</v>
      </c>
      <c r="B43" s="17" t="s">
        <v>45</v>
      </c>
      <c r="C43" s="17">
        <v>1831</v>
      </c>
      <c r="D43" s="18">
        <v>7119.78</v>
      </c>
      <c r="E43" s="17">
        <v>178</v>
      </c>
      <c r="F43" s="18">
        <v>291.99</v>
      </c>
      <c r="G43" s="17">
        <f t="shared" si="7"/>
        <v>9.7200000000000006</v>
      </c>
      <c r="H43" s="17">
        <f t="shared" si="8"/>
        <v>4.0999999999999996</v>
      </c>
      <c r="I43" s="17">
        <v>1207</v>
      </c>
      <c r="J43" s="18">
        <v>2800.5</v>
      </c>
      <c r="K43" s="15">
        <f t="shared" si="5"/>
        <v>14.75</v>
      </c>
      <c r="L43" s="15">
        <f t="shared" si="6"/>
        <v>10.43</v>
      </c>
    </row>
    <row r="44" spans="1:12" s="14" customFormat="1" ht="15.75" x14ac:dyDescent="0.25">
      <c r="A44" s="17">
        <v>31</v>
      </c>
      <c r="B44" s="17" t="s">
        <v>46</v>
      </c>
      <c r="C44" s="17">
        <v>1653</v>
      </c>
      <c r="D44" s="18">
        <v>10602.04</v>
      </c>
      <c r="E44" s="17">
        <v>16</v>
      </c>
      <c r="F44" s="18">
        <v>58.5</v>
      </c>
      <c r="G44" s="17">
        <f t="shared" si="7"/>
        <v>0.97</v>
      </c>
      <c r="H44" s="17">
        <f t="shared" si="8"/>
        <v>0.55000000000000004</v>
      </c>
      <c r="I44" s="17">
        <v>65</v>
      </c>
      <c r="J44" s="18">
        <v>299.3</v>
      </c>
      <c r="K44" s="15">
        <f t="shared" si="5"/>
        <v>24.62</v>
      </c>
      <c r="L44" s="15">
        <f t="shared" si="6"/>
        <v>19.55</v>
      </c>
    </row>
    <row r="45" spans="1:12" s="14" customFormat="1" ht="15.75" x14ac:dyDescent="0.25">
      <c r="A45" s="17">
        <v>32</v>
      </c>
      <c r="B45" s="17" t="s">
        <v>47</v>
      </c>
      <c r="C45" s="17">
        <v>431</v>
      </c>
      <c r="D45" s="18">
        <v>1212.57</v>
      </c>
      <c r="E45" s="17">
        <v>215</v>
      </c>
      <c r="F45" s="18">
        <v>706.79</v>
      </c>
      <c r="G45" s="17">
        <f t="shared" si="7"/>
        <v>49.88</v>
      </c>
      <c r="H45" s="17">
        <f t="shared" si="8"/>
        <v>58.29</v>
      </c>
      <c r="I45" s="17">
        <v>637</v>
      </c>
      <c r="J45" s="18">
        <v>3481.69</v>
      </c>
      <c r="K45" s="15">
        <f t="shared" si="5"/>
        <v>33.75</v>
      </c>
      <c r="L45" s="15">
        <f t="shared" si="6"/>
        <v>20.3</v>
      </c>
    </row>
    <row r="46" spans="1:12" s="14" customFormat="1" ht="15.75" x14ac:dyDescent="0.25">
      <c r="A46" s="17">
        <v>33</v>
      </c>
      <c r="B46" s="17" t="s">
        <v>48</v>
      </c>
      <c r="C46" s="17">
        <v>25</v>
      </c>
      <c r="D46" s="18">
        <v>78</v>
      </c>
      <c r="E46" s="17">
        <v>0</v>
      </c>
      <c r="F46" s="18">
        <v>0</v>
      </c>
      <c r="G46" s="17">
        <f t="shared" si="7"/>
        <v>0</v>
      </c>
      <c r="H46" s="17">
        <f t="shared" si="8"/>
        <v>0</v>
      </c>
      <c r="I46" s="17">
        <v>0</v>
      </c>
      <c r="J46" s="18">
        <v>0</v>
      </c>
      <c r="K46" s="15" t="e">
        <f t="shared" si="5"/>
        <v>#DIV/0!</v>
      </c>
      <c r="L46" s="15" t="e">
        <f t="shared" si="6"/>
        <v>#DIV/0!</v>
      </c>
    </row>
    <row r="47" spans="1:12" s="14" customFormat="1" ht="15.75" x14ac:dyDescent="0.25">
      <c r="A47" s="17">
        <v>34</v>
      </c>
      <c r="B47" s="17" t="s">
        <v>49</v>
      </c>
      <c r="C47" s="17">
        <v>379</v>
      </c>
      <c r="D47" s="18">
        <v>622.12</v>
      </c>
      <c r="E47" s="17">
        <v>0</v>
      </c>
      <c r="F47" s="18">
        <v>0</v>
      </c>
      <c r="G47" s="17">
        <f t="shared" si="7"/>
        <v>0</v>
      </c>
      <c r="H47" s="17">
        <f t="shared" si="8"/>
        <v>0</v>
      </c>
      <c r="I47" s="17">
        <v>0</v>
      </c>
      <c r="J47" s="18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ht="15.75" x14ac:dyDescent="0.25">
      <c r="A48" s="17">
        <v>35</v>
      </c>
      <c r="B48" s="17" t="s">
        <v>50</v>
      </c>
      <c r="C48" s="17">
        <v>10</v>
      </c>
      <c r="D48" s="18">
        <v>24</v>
      </c>
      <c r="E48" s="17">
        <v>5</v>
      </c>
      <c r="F48" s="18">
        <v>29.94</v>
      </c>
      <c r="G48" s="17">
        <f t="shared" si="7"/>
        <v>50</v>
      </c>
      <c r="H48" s="17">
        <f t="shared" si="8"/>
        <v>124.75</v>
      </c>
      <c r="I48" s="17">
        <v>15</v>
      </c>
      <c r="J48" s="18">
        <v>70.5</v>
      </c>
      <c r="K48" s="15">
        <f t="shared" si="5"/>
        <v>33.33</v>
      </c>
      <c r="L48" s="15">
        <f t="shared" si="6"/>
        <v>42.47</v>
      </c>
    </row>
    <row r="49" spans="1:12" s="14" customFormat="1" ht="15.75" x14ac:dyDescent="0.25">
      <c r="A49" s="17">
        <v>36</v>
      </c>
      <c r="B49" s="17" t="s">
        <v>51</v>
      </c>
      <c r="C49" s="17">
        <v>12</v>
      </c>
      <c r="D49" s="18">
        <v>50.6</v>
      </c>
      <c r="E49" s="17">
        <v>8</v>
      </c>
      <c r="F49" s="18">
        <v>42.3</v>
      </c>
      <c r="G49" s="17">
        <f t="shared" si="7"/>
        <v>66.67</v>
      </c>
      <c r="H49" s="17">
        <f t="shared" si="8"/>
        <v>83.6</v>
      </c>
      <c r="I49" s="17">
        <v>10</v>
      </c>
      <c r="J49" s="18">
        <v>29.32</v>
      </c>
      <c r="K49" s="15">
        <f t="shared" si="5"/>
        <v>80</v>
      </c>
      <c r="L49" s="15">
        <f t="shared" si="6"/>
        <v>144.27000000000001</v>
      </c>
    </row>
    <row r="50" spans="1:12" s="14" customFormat="1" ht="15.75" x14ac:dyDescent="0.25">
      <c r="A50" s="17">
        <v>37</v>
      </c>
      <c r="B50" s="17" t="s">
        <v>52</v>
      </c>
      <c r="C50" s="17">
        <v>74</v>
      </c>
      <c r="D50" s="18">
        <v>173.85</v>
      </c>
      <c r="E50" s="17">
        <v>8</v>
      </c>
      <c r="F50" s="18">
        <v>92.76</v>
      </c>
      <c r="G50" s="17">
        <f t="shared" si="7"/>
        <v>10.81</v>
      </c>
      <c r="H50" s="17">
        <f t="shared" si="8"/>
        <v>53.36</v>
      </c>
      <c r="I50" s="17">
        <v>10</v>
      </c>
      <c r="J50" s="18">
        <v>42</v>
      </c>
      <c r="K50" s="15">
        <f t="shared" si="5"/>
        <v>80</v>
      </c>
      <c r="L50" s="15">
        <f t="shared" si="6"/>
        <v>220.86</v>
      </c>
    </row>
    <row r="51" spans="1:12" s="14" customFormat="1" ht="15.75" x14ac:dyDescent="0.25">
      <c r="A51" s="17">
        <v>38</v>
      </c>
      <c r="B51" s="17" t="s">
        <v>53</v>
      </c>
      <c r="C51" s="17">
        <v>503</v>
      </c>
      <c r="D51" s="18">
        <v>3197.94</v>
      </c>
      <c r="E51" s="17">
        <v>0</v>
      </c>
      <c r="F51" s="18">
        <v>0</v>
      </c>
      <c r="G51" s="17">
        <f t="shared" si="7"/>
        <v>0</v>
      </c>
      <c r="H51" s="17">
        <f t="shared" si="8"/>
        <v>0</v>
      </c>
      <c r="I51" s="17">
        <v>0</v>
      </c>
      <c r="J51" s="18">
        <v>0</v>
      </c>
      <c r="K51" s="15" t="e">
        <f t="shared" si="5"/>
        <v>#DIV/0!</v>
      </c>
      <c r="L51" s="15" t="e">
        <f t="shared" si="6"/>
        <v>#DIV/0!</v>
      </c>
    </row>
    <row r="52" spans="1:12" s="14" customFormat="1" ht="15.75" x14ac:dyDescent="0.25">
      <c r="A52" s="17">
        <v>39</v>
      </c>
      <c r="B52" s="17" t="s">
        <v>54</v>
      </c>
      <c r="C52" s="17">
        <v>48</v>
      </c>
      <c r="D52" s="18">
        <v>149.5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3</v>
      </c>
      <c r="J52" s="18">
        <v>9.69</v>
      </c>
      <c r="K52" s="15">
        <f t="shared" si="5"/>
        <v>0</v>
      </c>
      <c r="L52" s="15">
        <f t="shared" si="6"/>
        <v>0</v>
      </c>
    </row>
    <row r="53" spans="1:12" s="14" customFormat="1" ht="15.75" x14ac:dyDescent="0.25">
      <c r="A53" s="17">
        <v>40</v>
      </c>
      <c r="B53" s="17" t="s">
        <v>55</v>
      </c>
      <c r="C53" s="17">
        <v>113</v>
      </c>
      <c r="D53" s="18">
        <v>65</v>
      </c>
      <c r="E53" s="17">
        <v>68</v>
      </c>
      <c r="F53" s="18">
        <v>19.28</v>
      </c>
      <c r="G53" s="17">
        <f t="shared" si="7"/>
        <v>60.18</v>
      </c>
      <c r="H53" s="17">
        <f t="shared" si="8"/>
        <v>29.66</v>
      </c>
      <c r="I53" s="17">
        <v>492</v>
      </c>
      <c r="J53" s="18">
        <v>60.73</v>
      </c>
      <c r="K53" s="15">
        <f t="shared" si="5"/>
        <v>13.82</v>
      </c>
      <c r="L53" s="15">
        <f t="shared" si="6"/>
        <v>31.75</v>
      </c>
    </row>
    <row r="54" spans="1:12" s="14" customFormat="1" ht="15.75" x14ac:dyDescent="0.25">
      <c r="A54" s="17">
        <v>41</v>
      </c>
      <c r="B54" s="17" t="s">
        <v>56</v>
      </c>
      <c r="C54" s="17">
        <v>48</v>
      </c>
      <c r="D54" s="18">
        <v>133</v>
      </c>
      <c r="E54" s="17">
        <v>1</v>
      </c>
      <c r="F54" s="18">
        <v>12.1</v>
      </c>
      <c r="G54" s="17">
        <f t="shared" si="7"/>
        <v>2.08</v>
      </c>
      <c r="H54" s="17">
        <f t="shared" si="8"/>
        <v>9.1</v>
      </c>
      <c r="I54" s="17">
        <v>20</v>
      </c>
      <c r="J54" s="18">
        <v>99.26</v>
      </c>
      <c r="K54" s="15">
        <f t="shared" si="5"/>
        <v>5</v>
      </c>
      <c r="L54" s="15">
        <f t="shared" si="6"/>
        <v>12.19</v>
      </c>
    </row>
    <row r="55" spans="1:12" s="14" customFormat="1" ht="15.75" x14ac:dyDescent="0.25">
      <c r="A55" s="17">
        <v>42</v>
      </c>
      <c r="B55" s="17" t="s">
        <v>57</v>
      </c>
      <c r="C55" s="17">
        <v>28</v>
      </c>
      <c r="D55" s="18">
        <v>176</v>
      </c>
      <c r="E55" s="17">
        <v>3</v>
      </c>
      <c r="F55" s="18">
        <v>9.7100000000000009</v>
      </c>
      <c r="G55" s="17">
        <f t="shared" si="7"/>
        <v>10.71</v>
      </c>
      <c r="H55" s="17">
        <f t="shared" si="8"/>
        <v>5.52</v>
      </c>
      <c r="I55" s="17">
        <v>0</v>
      </c>
      <c r="J55" s="18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ht="15.75" x14ac:dyDescent="0.25">
      <c r="A56" s="17">
        <v>43</v>
      </c>
      <c r="B56" s="17" t="s">
        <v>58</v>
      </c>
      <c r="C56" s="17">
        <v>209</v>
      </c>
      <c r="D56" s="18">
        <v>1350.21</v>
      </c>
      <c r="E56" s="17">
        <v>0</v>
      </c>
      <c r="F56" s="18">
        <v>0</v>
      </c>
      <c r="G56" s="17">
        <f t="shared" si="7"/>
        <v>0</v>
      </c>
      <c r="H56" s="17">
        <f t="shared" si="8"/>
        <v>0</v>
      </c>
      <c r="I56" s="17">
        <v>0</v>
      </c>
      <c r="J56" s="18">
        <v>0</v>
      </c>
      <c r="K56" s="15" t="e">
        <f t="shared" si="5"/>
        <v>#DIV/0!</v>
      </c>
      <c r="L56" s="15" t="e">
        <f t="shared" si="6"/>
        <v>#DIV/0!</v>
      </c>
    </row>
    <row r="57" spans="1:12" s="14" customFormat="1" ht="15.75" x14ac:dyDescent="0.25">
      <c r="A57" s="17">
        <v>44</v>
      </c>
      <c r="B57" s="17" t="s">
        <v>59</v>
      </c>
      <c r="C57" s="17">
        <v>27</v>
      </c>
      <c r="D57" s="18">
        <v>81</v>
      </c>
      <c r="E57" s="17">
        <v>0</v>
      </c>
      <c r="F57" s="18">
        <v>0</v>
      </c>
      <c r="G57" s="17">
        <f t="shared" si="7"/>
        <v>0</v>
      </c>
      <c r="H57" s="17">
        <f t="shared" si="8"/>
        <v>0</v>
      </c>
      <c r="I57" s="17">
        <v>0</v>
      </c>
      <c r="J57" s="18">
        <v>0</v>
      </c>
      <c r="K57" s="15" t="e">
        <f t="shared" si="5"/>
        <v>#DIV/0!</v>
      </c>
      <c r="L57" s="15" t="e">
        <f t="shared" si="6"/>
        <v>#DIV/0!</v>
      </c>
    </row>
    <row r="58" spans="1:12" s="14" customFormat="1" ht="19.5" x14ac:dyDescent="0.4">
      <c r="A58" s="27" t="s">
        <v>32</v>
      </c>
      <c r="B58" s="28"/>
      <c r="C58" s="20">
        <f>SUM(C37:C57)</f>
        <v>8140</v>
      </c>
      <c r="D58" s="21">
        <f>SUM(D37:D57)</f>
        <v>30897.329999999994</v>
      </c>
      <c r="E58" s="20">
        <f>SUM(E37:E57)</f>
        <v>768</v>
      </c>
      <c r="F58" s="21">
        <f>SUM(F37:F57)</f>
        <v>4937.97</v>
      </c>
      <c r="G58" s="20">
        <f t="shared" si="7"/>
        <v>9.43</v>
      </c>
      <c r="H58" s="20">
        <f t="shared" si="8"/>
        <v>15.98</v>
      </c>
      <c r="I58" s="20">
        <f>SUM(I37:I57)</f>
        <v>3933</v>
      </c>
      <c r="J58" s="21">
        <f>SUM(J37:J57)</f>
        <v>20231.819999999996</v>
      </c>
      <c r="K58" s="15" t="e">
        <f>SUM(K37:K57)</f>
        <v>#DIV/0!</v>
      </c>
      <c r="L58" s="15">
        <f>ROUND((E58/I58)*100,2)</f>
        <v>19.53</v>
      </c>
    </row>
    <row r="59" spans="1:12" s="14" customFormat="1" ht="15.75" x14ac:dyDescent="0.25">
      <c r="A59" s="17">
        <v>45</v>
      </c>
      <c r="B59" s="17" t="s">
        <v>60</v>
      </c>
      <c r="C59" s="17">
        <v>13</v>
      </c>
      <c r="D59" s="18">
        <v>38</v>
      </c>
      <c r="E59" s="17">
        <v>0</v>
      </c>
      <c r="F59" s="18">
        <v>0</v>
      </c>
      <c r="G59" s="17">
        <f t="shared" si="7"/>
        <v>0</v>
      </c>
      <c r="H59" s="17">
        <f t="shared" si="8"/>
        <v>0</v>
      </c>
      <c r="I59" s="17">
        <v>0</v>
      </c>
      <c r="J59" s="18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ht="15.75" x14ac:dyDescent="0.25">
      <c r="A60" s="17">
        <v>46</v>
      </c>
      <c r="B60" s="17" t="s">
        <v>61</v>
      </c>
      <c r="C60" s="17">
        <v>12</v>
      </c>
      <c r="D60" s="18">
        <v>42</v>
      </c>
      <c r="E60" s="17">
        <v>0</v>
      </c>
      <c r="F60" s="18">
        <v>0</v>
      </c>
      <c r="G60" s="17">
        <f t="shared" si="7"/>
        <v>0</v>
      </c>
      <c r="H60" s="17">
        <f t="shared" si="8"/>
        <v>0</v>
      </c>
      <c r="I60" s="17">
        <v>0</v>
      </c>
      <c r="J60" s="18">
        <v>0</v>
      </c>
      <c r="K60" s="15" t="e">
        <f t="shared" si="9"/>
        <v>#DIV/0!</v>
      </c>
      <c r="L60" s="15" t="e">
        <f t="shared" si="9"/>
        <v>#DIV/0!</v>
      </c>
    </row>
    <row r="61" spans="1:12" s="14" customFormat="1" ht="15.75" x14ac:dyDescent="0.25">
      <c r="A61" s="17">
        <v>47</v>
      </c>
      <c r="B61" s="17" t="s">
        <v>62</v>
      </c>
      <c r="C61" s="17">
        <v>12</v>
      </c>
      <c r="D61" s="18">
        <v>37</v>
      </c>
      <c r="E61" s="17">
        <v>0</v>
      </c>
      <c r="F61" s="18">
        <v>0</v>
      </c>
      <c r="G61" s="17">
        <f t="shared" si="7"/>
        <v>0</v>
      </c>
      <c r="H61" s="17">
        <f t="shared" si="8"/>
        <v>0</v>
      </c>
      <c r="I61" s="17">
        <v>0</v>
      </c>
      <c r="J61" s="18">
        <v>0</v>
      </c>
      <c r="K61" s="15" t="e">
        <f t="shared" si="9"/>
        <v>#DIV/0!</v>
      </c>
      <c r="L61" s="15" t="e">
        <f t="shared" si="9"/>
        <v>#DIV/0!</v>
      </c>
    </row>
    <row r="62" spans="1:12" s="14" customFormat="1" ht="15.75" x14ac:dyDescent="0.25">
      <c r="A62" s="17">
        <v>48</v>
      </c>
      <c r="B62" s="17" t="s">
        <v>63</v>
      </c>
      <c r="C62" s="17">
        <v>20</v>
      </c>
      <c r="D62" s="18">
        <v>244</v>
      </c>
      <c r="E62" s="17">
        <v>0</v>
      </c>
      <c r="F62" s="18">
        <v>0</v>
      </c>
      <c r="G62" s="17">
        <f t="shared" si="7"/>
        <v>0</v>
      </c>
      <c r="H62" s="17">
        <f t="shared" si="8"/>
        <v>0</v>
      </c>
      <c r="I62" s="17">
        <v>0</v>
      </c>
      <c r="J62" s="18">
        <v>0</v>
      </c>
      <c r="K62" s="15" t="e">
        <f t="shared" si="9"/>
        <v>#DIV/0!</v>
      </c>
      <c r="L62" s="15" t="e">
        <f t="shared" si="9"/>
        <v>#DIV/0!</v>
      </c>
    </row>
    <row r="63" spans="1:12" s="14" customFormat="1" ht="15.75" x14ac:dyDescent="0.25">
      <c r="A63" s="17">
        <v>49</v>
      </c>
      <c r="B63" s="17" t="s">
        <v>64</v>
      </c>
      <c r="C63" s="17">
        <v>10</v>
      </c>
      <c r="D63" s="18">
        <v>28</v>
      </c>
      <c r="E63" s="17">
        <v>0</v>
      </c>
      <c r="F63" s="18">
        <v>0</v>
      </c>
      <c r="G63" s="17">
        <f t="shared" si="7"/>
        <v>0</v>
      </c>
      <c r="H63" s="17">
        <f t="shared" si="8"/>
        <v>0</v>
      </c>
      <c r="I63" s="17">
        <v>0</v>
      </c>
      <c r="J63" s="18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ht="15.75" x14ac:dyDescent="0.25">
      <c r="A64" s="17">
        <v>50</v>
      </c>
      <c r="B64" s="17" t="s">
        <v>65</v>
      </c>
      <c r="C64" s="17">
        <v>0</v>
      </c>
      <c r="D64" s="18">
        <v>0</v>
      </c>
      <c r="E64" s="17">
        <v>0</v>
      </c>
      <c r="F64" s="18">
        <v>0</v>
      </c>
      <c r="G64" s="17">
        <v>0</v>
      </c>
      <c r="H64" s="17">
        <v>0</v>
      </c>
      <c r="I64" s="17">
        <v>304</v>
      </c>
      <c r="J64" s="18">
        <v>72.56</v>
      </c>
      <c r="K64" s="15">
        <f t="shared" si="9"/>
        <v>0</v>
      </c>
      <c r="L64" s="15">
        <f t="shared" si="9"/>
        <v>0</v>
      </c>
    </row>
    <row r="65" spans="1:12" s="14" customFormat="1" ht="19.5" x14ac:dyDescent="0.4">
      <c r="A65" s="27" t="s">
        <v>32</v>
      </c>
      <c r="B65" s="28"/>
      <c r="C65" s="20">
        <f>SUM(C59:C64)</f>
        <v>67</v>
      </c>
      <c r="D65" s="21">
        <f>SUM(D59:D64)</f>
        <v>389</v>
      </c>
      <c r="E65" s="20">
        <f>SUM(E59:E64)</f>
        <v>0</v>
      </c>
      <c r="F65" s="21">
        <f>SUM(F59:F64)</f>
        <v>0</v>
      </c>
      <c r="G65" s="20">
        <f t="shared" si="7"/>
        <v>0</v>
      </c>
      <c r="H65" s="20">
        <f t="shared" si="8"/>
        <v>0</v>
      </c>
      <c r="I65" s="20">
        <f>SUM(I59:I64)</f>
        <v>304</v>
      </c>
      <c r="J65" s="21">
        <f>SUM(J59:J64)</f>
        <v>72.56</v>
      </c>
      <c r="K65" s="15" t="e">
        <f>SUM(K59:K64)</f>
        <v>#DIV/0!</v>
      </c>
      <c r="L65" s="15">
        <f>ROUND((E65/I65)*100,2)</f>
        <v>0</v>
      </c>
    </row>
    <row r="66" spans="1:12" s="14" customFormat="1" hidden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idden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49413</v>
      </c>
      <c r="D68" s="21">
        <f>SUM(D27+D29+D33+D36+D58+D65+D67)</f>
        <v>179426.67999999996</v>
      </c>
      <c r="E68" s="20">
        <f>SUM(E27+E29+E33+E36+E58+E65+E67)</f>
        <v>24694</v>
      </c>
      <c r="F68" s="21">
        <f>SUM(F27+F29+F33+F36+F58+F65+F67)</f>
        <v>69591.92</v>
      </c>
      <c r="G68" s="20">
        <f t="shared" si="7"/>
        <v>49.97</v>
      </c>
      <c r="H68" s="24">
        <f t="shared" si="8"/>
        <v>38.79</v>
      </c>
      <c r="I68" s="20">
        <f>SUM(I27+I29+I33+I36+I58+I65+I67)</f>
        <v>50214</v>
      </c>
      <c r="J68" s="21">
        <f>SUM(J27+J29+J33+J36+J58+J65+J67)</f>
        <v>205206.14000000004</v>
      </c>
      <c r="K68" s="15" t="e">
        <f>SUM(K27+K29+K33+K36+K58+K65+K67)</f>
        <v>#DIV/0!</v>
      </c>
      <c r="L68" s="15">
        <f>ROUND((E68/I68)*100,2)</f>
        <v>49.18</v>
      </c>
    </row>
    <row r="69" spans="1:12" s="14" customFormat="1" x14ac:dyDescent="0.25">
      <c r="A69" s="15"/>
      <c r="B69" s="15" t="s">
        <v>107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46" zoomScaleSheetLayoutView="100" workbookViewId="0">
      <selection activeCell="O60" sqref="O60"/>
    </sheetView>
  </sheetViews>
  <sheetFormatPr defaultRowHeight="15" x14ac:dyDescent="0.25"/>
  <cols>
    <col min="1" max="1" width="6.42578125" style="9" customWidth="1"/>
    <col min="2" max="2" width="32.7109375" style="9" customWidth="1"/>
    <col min="3" max="3" width="13" style="9" customWidth="1"/>
    <col min="4" max="4" width="13.5703125" style="9" customWidth="1"/>
    <col min="5" max="5" width="11" style="9" customWidth="1"/>
    <col min="6" max="6" width="12" style="9" customWidth="1"/>
    <col min="7" max="7" width="9.5703125" style="9" customWidth="1"/>
    <col min="8" max="8" width="9.140625" style="9" customWidth="1"/>
    <col min="9" max="9" width="12" style="9" customWidth="1"/>
    <col min="10" max="10" width="14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85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5.7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31.5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1264</v>
      </c>
      <c r="D10" s="18">
        <v>10475.879999999999</v>
      </c>
      <c r="E10" s="17">
        <v>508</v>
      </c>
      <c r="F10" s="18">
        <v>6125.03</v>
      </c>
      <c r="G10" s="17">
        <f t="shared" ref="G10:G41" si="0">ROUND((E10/C10)*100,2)</f>
        <v>40.19</v>
      </c>
      <c r="H10" s="19">
        <f t="shared" ref="H10:H41" si="1">ROUND((F10/D10)*100,2)</f>
        <v>58.47</v>
      </c>
      <c r="I10" s="17">
        <v>7984</v>
      </c>
      <c r="J10" s="18">
        <v>84755.88</v>
      </c>
      <c r="K10" s="15">
        <f t="shared" ref="K10:K26" si="2">ROUND((E10/I10)*100,2)</f>
        <v>6.36</v>
      </c>
      <c r="L10" s="15">
        <f t="shared" ref="L10:L26" si="3">ROUND((F10/J10)*100,2)</f>
        <v>7.23</v>
      </c>
    </row>
    <row r="11" spans="1:12" s="14" customFormat="1" ht="15.75" x14ac:dyDescent="0.25">
      <c r="A11" s="17">
        <v>2</v>
      </c>
      <c r="B11" s="17" t="s">
        <v>16</v>
      </c>
      <c r="C11" s="17">
        <v>949</v>
      </c>
      <c r="D11" s="18">
        <v>9594.0300000000007</v>
      </c>
      <c r="E11" s="17">
        <v>142</v>
      </c>
      <c r="F11" s="18">
        <v>1199.6600000000001</v>
      </c>
      <c r="G11" s="17">
        <f t="shared" si="0"/>
        <v>14.96</v>
      </c>
      <c r="H11" s="17">
        <f t="shared" si="1"/>
        <v>12.5</v>
      </c>
      <c r="I11" s="17">
        <v>4207</v>
      </c>
      <c r="J11" s="18">
        <v>46955.49</v>
      </c>
      <c r="K11" s="15">
        <f t="shared" si="2"/>
        <v>3.38</v>
      </c>
      <c r="L11" s="15">
        <f t="shared" si="3"/>
        <v>2.5499999999999998</v>
      </c>
    </row>
    <row r="12" spans="1:12" s="14" customFormat="1" ht="15.75" x14ac:dyDescent="0.25">
      <c r="A12" s="17">
        <v>3</v>
      </c>
      <c r="B12" s="17" t="s">
        <v>17</v>
      </c>
      <c r="C12" s="17">
        <v>22201</v>
      </c>
      <c r="D12" s="18">
        <v>252882.71</v>
      </c>
      <c r="E12" s="17">
        <v>4827</v>
      </c>
      <c r="F12" s="18">
        <v>53539.35</v>
      </c>
      <c r="G12" s="17">
        <f t="shared" si="0"/>
        <v>21.74</v>
      </c>
      <c r="H12" s="17">
        <f t="shared" si="1"/>
        <v>21.17</v>
      </c>
      <c r="I12" s="17">
        <v>95472</v>
      </c>
      <c r="J12" s="18">
        <v>859177.58</v>
      </c>
      <c r="K12" s="15">
        <f t="shared" si="2"/>
        <v>5.0599999999999996</v>
      </c>
      <c r="L12" s="15">
        <f t="shared" si="3"/>
        <v>6.23</v>
      </c>
    </row>
    <row r="13" spans="1:12" s="14" customFormat="1" ht="15.75" x14ac:dyDescent="0.25">
      <c r="A13" s="17">
        <v>4</v>
      </c>
      <c r="B13" s="17" t="s">
        <v>18</v>
      </c>
      <c r="C13" s="17">
        <v>5861</v>
      </c>
      <c r="D13" s="18">
        <v>46429.599999999999</v>
      </c>
      <c r="E13" s="17">
        <v>3506</v>
      </c>
      <c r="F13" s="18">
        <v>35822</v>
      </c>
      <c r="G13" s="17">
        <f t="shared" si="0"/>
        <v>59.82</v>
      </c>
      <c r="H13" s="17">
        <f t="shared" si="1"/>
        <v>77.150000000000006</v>
      </c>
      <c r="I13" s="17">
        <v>24378</v>
      </c>
      <c r="J13" s="18">
        <v>220354.1</v>
      </c>
      <c r="K13" s="15">
        <f t="shared" si="2"/>
        <v>14.38</v>
      </c>
      <c r="L13" s="15">
        <f t="shared" si="3"/>
        <v>16.260000000000002</v>
      </c>
    </row>
    <row r="14" spans="1:12" s="14" customFormat="1" ht="15.75" x14ac:dyDescent="0.25">
      <c r="A14" s="17">
        <v>5</v>
      </c>
      <c r="B14" s="17" t="s">
        <v>19</v>
      </c>
      <c r="C14" s="17">
        <v>944</v>
      </c>
      <c r="D14" s="18">
        <v>9071.39</v>
      </c>
      <c r="E14" s="17">
        <v>146</v>
      </c>
      <c r="F14" s="18">
        <v>1818</v>
      </c>
      <c r="G14" s="17">
        <f t="shared" si="0"/>
        <v>15.47</v>
      </c>
      <c r="H14" s="17">
        <f t="shared" si="1"/>
        <v>20.04</v>
      </c>
      <c r="I14" s="17">
        <v>2350</v>
      </c>
      <c r="J14" s="18">
        <v>19444</v>
      </c>
      <c r="K14" s="15">
        <f t="shared" si="2"/>
        <v>6.21</v>
      </c>
      <c r="L14" s="15">
        <f t="shared" si="3"/>
        <v>9.35</v>
      </c>
    </row>
    <row r="15" spans="1:12" s="14" customFormat="1" ht="15.75" x14ac:dyDescent="0.25">
      <c r="A15" s="17">
        <v>6</v>
      </c>
      <c r="B15" s="17" t="s">
        <v>20</v>
      </c>
      <c r="C15" s="17">
        <v>1837</v>
      </c>
      <c r="D15" s="18">
        <v>26858.18</v>
      </c>
      <c r="E15" s="17">
        <v>746</v>
      </c>
      <c r="F15" s="18">
        <v>7966.85</v>
      </c>
      <c r="G15" s="17">
        <f t="shared" si="0"/>
        <v>40.61</v>
      </c>
      <c r="H15" s="17">
        <f t="shared" si="1"/>
        <v>29.66</v>
      </c>
      <c r="I15" s="17">
        <v>8863</v>
      </c>
      <c r="J15" s="18">
        <v>82230.34</v>
      </c>
      <c r="K15" s="15">
        <f t="shared" si="2"/>
        <v>8.42</v>
      </c>
      <c r="L15" s="15">
        <f t="shared" si="3"/>
        <v>9.69</v>
      </c>
    </row>
    <row r="16" spans="1:12" s="14" customFormat="1" ht="15.75" x14ac:dyDescent="0.25">
      <c r="A16" s="17">
        <v>7</v>
      </c>
      <c r="B16" s="17" t="s">
        <v>21</v>
      </c>
      <c r="C16" s="17">
        <v>4342</v>
      </c>
      <c r="D16" s="18">
        <v>54876.47</v>
      </c>
      <c r="E16" s="17">
        <v>1878</v>
      </c>
      <c r="F16" s="18">
        <v>22756.2</v>
      </c>
      <c r="G16" s="17">
        <f t="shared" si="0"/>
        <v>43.25</v>
      </c>
      <c r="H16" s="17">
        <f t="shared" si="1"/>
        <v>41.47</v>
      </c>
      <c r="I16" s="17">
        <v>24287</v>
      </c>
      <c r="J16" s="18">
        <v>216623.83</v>
      </c>
      <c r="K16" s="15">
        <f t="shared" si="2"/>
        <v>7.73</v>
      </c>
      <c r="L16" s="15">
        <f t="shared" si="3"/>
        <v>10.5</v>
      </c>
    </row>
    <row r="17" spans="1:12" s="14" customFormat="1" ht="15.75" x14ac:dyDescent="0.25">
      <c r="A17" s="17">
        <v>8</v>
      </c>
      <c r="B17" s="17" t="s">
        <v>22</v>
      </c>
      <c r="C17" s="17">
        <v>2006</v>
      </c>
      <c r="D17" s="18">
        <v>18594.18</v>
      </c>
      <c r="E17" s="17">
        <v>189</v>
      </c>
      <c r="F17" s="18">
        <v>2200.65</v>
      </c>
      <c r="G17" s="17">
        <f t="shared" si="0"/>
        <v>9.42</v>
      </c>
      <c r="H17" s="17">
        <f t="shared" si="1"/>
        <v>11.84</v>
      </c>
      <c r="I17" s="17">
        <v>6541</v>
      </c>
      <c r="J17" s="18">
        <v>55866.96</v>
      </c>
      <c r="K17" s="15">
        <f t="shared" si="2"/>
        <v>2.89</v>
      </c>
      <c r="L17" s="15">
        <f t="shared" si="3"/>
        <v>3.94</v>
      </c>
    </row>
    <row r="18" spans="1:12" s="14" customFormat="1" ht="15.75" x14ac:dyDescent="0.25">
      <c r="A18" s="17">
        <v>9</v>
      </c>
      <c r="B18" s="17" t="s">
        <v>23</v>
      </c>
      <c r="C18" s="17">
        <v>1092</v>
      </c>
      <c r="D18" s="18">
        <v>8927.26</v>
      </c>
      <c r="E18" s="17">
        <v>496</v>
      </c>
      <c r="F18" s="18">
        <v>6458.25</v>
      </c>
      <c r="G18" s="17">
        <f t="shared" si="0"/>
        <v>45.42</v>
      </c>
      <c r="H18" s="17">
        <f t="shared" si="1"/>
        <v>72.34</v>
      </c>
      <c r="I18" s="17">
        <v>3458</v>
      </c>
      <c r="J18" s="18">
        <v>39643.9</v>
      </c>
      <c r="K18" s="15">
        <f t="shared" si="2"/>
        <v>14.34</v>
      </c>
      <c r="L18" s="15">
        <f t="shared" si="3"/>
        <v>16.29</v>
      </c>
    </row>
    <row r="19" spans="1:12" s="14" customFormat="1" ht="15.75" x14ac:dyDescent="0.25">
      <c r="A19" s="17">
        <v>10</v>
      </c>
      <c r="B19" s="17" t="s">
        <v>24</v>
      </c>
      <c r="C19" s="17">
        <v>1239</v>
      </c>
      <c r="D19" s="18">
        <v>14894.28</v>
      </c>
      <c r="E19" s="17">
        <v>535</v>
      </c>
      <c r="F19" s="18">
        <v>4721.8999999999996</v>
      </c>
      <c r="G19" s="17">
        <f t="shared" si="0"/>
        <v>43.18</v>
      </c>
      <c r="H19" s="17">
        <f t="shared" si="1"/>
        <v>31.7</v>
      </c>
      <c r="I19" s="17">
        <v>3874</v>
      </c>
      <c r="J19" s="18">
        <v>42078</v>
      </c>
      <c r="K19" s="15">
        <f t="shared" si="2"/>
        <v>13.81</v>
      </c>
      <c r="L19" s="15">
        <f t="shared" si="3"/>
        <v>11.22</v>
      </c>
    </row>
    <row r="20" spans="1:12" s="14" customFormat="1" ht="15.75" x14ac:dyDescent="0.25">
      <c r="A20" s="17">
        <v>11</v>
      </c>
      <c r="B20" s="17" t="s">
        <v>25</v>
      </c>
      <c r="C20" s="17">
        <v>7251</v>
      </c>
      <c r="D20" s="18">
        <v>58313.62</v>
      </c>
      <c r="E20" s="17">
        <v>340</v>
      </c>
      <c r="F20" s="18">
        <v>3701.39</v>
      </c>
      <c r="G20" s="17">
        <f t="shared" si="0"/>
        <v>4.6900000000000004</v>
      </c>
      <c r="H20" s="17">
        <f t="shared" si="1"/>
        <v>6.35</v>
      </c>
      <c r="I20" s="17">
        <v>7267</v>
      </c>
      <c r="J20" s="18">
        <v>56687.35</v>
      </c>
      <c r="K20" s="15">
        <f t="shared" si="2"/>
        <v>4.68</v>
      </c>
      <c r="L20" s="15">
        <f t="shared" si="3"/>
        <v>6.53</v>
      </c>
    </row>
    <row r="21" spans="1:12" s="14" customFormat="1" ht="15.75" x14ac:dyDescent="0.25">
      <c r="A21" s="17">
        <v>12</v>
      </c>
      <c r="B21" s="17" t="s">
        <v>26</v>
      </c>
      <c r="C21" s="17">
        <v>224</v>
      </c>
      <c r="D21" s="18">
        <v>5026</v>
      </c>
      <c r="E21" s="17">
        <v>1211</v>
      </c>
      <c r="F21" s="18">
        <v>10113.290000000001</v>
      </c>
      <c r="G21" s="17">
        <f t="shared" si="0"/>
        <v>540.63</v>
      </c>
      <c r="H21" s="17">
        <f t="shared" si="1"/>
        <v>201.22</v>
      </c>
      <c r="I21" s="17">
        <v>1211</v>
      </c>
      <c r="J21" s="18">
        <v>10112.75</v>
      </c>
      <c r="K21" s="15">
        <f t="shared" si="2"/>
        <v>100</v>
      </c>
      <c r="L21" s="15">
        <f t="shared" si="3"/>
        <v>100.01</v>
      </c>
    </row>
    <row r="22" spans="1:12" s="14" customFormat="1" ht="15.75" x14ac:dyDescent="0.25">
      <c r="A22" s="17">
        <v>13</v>
      </c>
      <c r="B22" s="17" t="s">
        <v>27</v>
      </c>
      <c r="C22" s="17">
        <v>1313</v>
      </c>
      <c r="D22" s="18">
        <v>30649.7</v>
      </c>
      <c r="E22" s="17">
        <v>402</v>
      </c>
      <c r="F22" s="18">
        <v>3459.13</v>
      </c>
      <c r="G22" s="17">
        <f t="shared" si="0"/>
        <v>30.62</v>
      </c>
      <c r="H22" s="17">
        <f t="shared" si="1"/>
        <v>11.29</v>
      </c>
      <c r="I22" s="17">
        <v>4135</v>
      </c>
      <c r="J22" s="18">
        <v>33777.39</v>
      </c>
      <c r="K22" s="15">
        <f t="shared" si="2"/>
        <v>9.7200000000000006</v>
      </c>
      <c r="L22" s="15">
        <f t="shared" si="3"/>
        <v>10.24</v>
      </c>
    </row>
    <row r="23" spans="1:12" s="14" customFormat="1" ht="15.75" x14ac:dyDescent="0.25">
      <c r="A23" s="17">
        <v>14</v>
      </c>
      <c r="B23" s="17" t="s">
        <v>28</v>
      </c>
      <c r="C23" s="17">
        <v>1227</v>
      </c>
      <c r="D23" s="18">
        <v>21378.77</v>
      </c>
      <c r="E23" s="17">
        <v>563</v>
      </c>
      <c r="F23" s="18">
        <v>2310.81</v>
      </c>
      <c r="G23" s="17">
        <f t="shared" si="0"/>
        <v>45.88</v>
      </c>
      <c r="H23" s="17">
        <f t="shared" si="1"/>
        <v>10.81</v>
      </c>
      <c r="I23" s="17">
        <v>6667</v>
      </c>
      <c r="J23" s="18">
        <v>56643.71</v>
      </c>
      <c r="K23" s="15">
        <f t="shared" si="2"/>
        <v>8.44</v>
      </c>
      <c r="L23" s="15">
        <f t="shared" si="3"/>
        <v>4.08</v>
      </c>
    </row>
    <row r="24" spans="1:12" s="14" customFormat="1" ht="15.75" x14ac:dyDescent="0.25">
      <c r="A24" s="17">
        <v>15</v>
      </c>
      <c r="B24" s="17" t="s">
        <v>29</v>
      </c>
      <c r="C24" s="17">
        <v>3938</v>
      </c>
      <c r="D24" s="18">
        <v>39266.21</v>
      </c>
      <c r="E24" s="17">
        <v>706</v>
      </c>
      <c r="F24" s="18">
        <v>7979.03</v>
      </c>
      <c r="G24" s="17">
        <f t="shared" si="0"/>
        <v>17.93</v>
      </c>
      <c r="H24" s="17">
        <f t="shared" si="1"/>
        <v>20.32</v>
      </c>
      <c r="I24" s="17">
        <v>14016</v>
      </c>
      <c r="J24" s="18">
        <v>108837.45</v>
      </c>
      <c r="K24" s="15">
        <f t="shared" si="2"/>
        <v>5.04</v>
      </c>
      <c r="L24" s="15">
        <f t="shared" si="3"/>
        <v>7.33</v>
      </c>
    </row>
    <row r="25" spans="1:12" s="14" customFormat="1" ht="15.75" x14ac:dyDescent="0.25">
      <c r="A25" s="17">
        <v>16</v>
      </c>
      <c r="B25" s="17" t="s">
        <v>30</v>
      </c>
      <c r="C25" s="17">
        <v>430</v>
      </c>
      <c r="D25" s="18">
        <v>5029.62</v>
      </c>
      <c r="E25" s="17">
        <v>252</v>
      </c>
      <c r="F25" s="18">
        <v>5055.7700000000004</v>
      </c>
      <c r="G25" s="17">
        <f t="shared" si="0"/>
        <v>58.6</v>
      </c>
      <c r="H25" s="17">
        <f t="shared" si="1"/>
        <v>100.52</v>
      </c>
      <c r="I25" s="17">
        <v>3327</v>
      </c>
      <c r="J25" s="18">
        <v>34895.68</v>
      </c>
      <c r="K25" s="15">
        <f t="shared" si="2"/>
        <v>7.57</v>
      </c>
      <c r="L25" s="15">
        <f t="shared" si="3"/>
        <v>14.49</v>
      </c>
    </row>
    <row r="26" spans="1:12" s="14" customFormat="1" ht="15.75" x14ac:dyDescent="0.25">
      <c r="A26" s="17">
        <v>17</v>
      </c>
      <c r="B26" s="17" t="s">
        <v>31</v>
      </c>
      <c r="C26" s="17">
        <v>1788</v>
      </c>
      <c r="D26" s="18">
        <v>15350.23</v>
      </c>
      <c r="E26" s="17">
        <v>3642</v>
      </c>
      <c r="F26" s="18">
        <v>44525.58</v>
      </c>
      <c r="G26" s="17">
        <f t="shared" si="0"/>
        <v>203.69</v>
      </c>
      <c r="H26" s="17">
        <f t="shared" si="1"/>
        <v>290.06</v>
      </c>
      <c r="I26" s="17">
        <v>5729</v>
      </c>
      <c r="J26" s="18">
        <v>60031.25</v>
      </c>
      <c r="K26" s="15">
        <f t="shared" si="2"/>
        <v>63.57</v>
      </c>
      <c r="L26" s="15">
        <f t="shared" si="3"/>
        <v>74.17</v>
      </c>
    </row>
    <row r="27" spans="1:12" s="14" customFormat="1" ht="19.5" x14ac:dyDescent="0.4">
      <c r="A27" s="27" t="s">
        <v>32</v>
      </c>
      <c r="B27" s="28"/>
      <c r="C27" s="20">
        <f>SUM(C10:C26)</f>
        <v>57906</v>
      </c>
      <c r="D27" s="21">
        <f>SUM(D10:D26)</f>
        <v>627618.13</v>
      </c>
      <c r="E27" s="20">
        <f>SUM(E10:E26)</f>
        <v>20089</v>
      </c>
      <c r="F27" s="21">
        <f>SUM(F10:F26)</f>
        <v>219752.89</v>
      </c>
      <c r="G27" s="20">
        <f t="shared" si="0"/>
        <v>34.69</v>
      </c>
      <c r="H27" s="20">
        <f t="shared" si="1"/>
        <v>35.01</v>
      </c>
      <c r="I27" s="20">
        <f>SUM(I10:I26)</f>
        <v>223766</v>
      </c>
      <c r="J27" s="21">
        <f>SUM(J10:J26)</f>
        <v>2028115.66</v>
      </c>
      <c r="K27" s="15">
        <f>SUM(K10:K26)</f>
        <v>281.60000000000002</v>
      </c>
      <c r="L27" s="15">
        <f>ROUND((E27/I27)*100,2)</f>
        <v>8.98</v>
      </c>
    </row>
    <row r="28" spans="1:12" s="14" customFormat="1" ht="15.75" x14ac:dyDescent="0.25">
      <c r="A28" s="17">
        <v>18</v>
      </c>
      <c r="B28" s="17" t="s">
        <v>33</v>
      </c>
      <c r="C28" s="17">
        <v>25221</v>
      </c>
      <c r="D28" s="18">
        <v>232343.93</v>
      </c>
      <c r="E28" s="17">
        <v>27312</v>
      </c>
      <c r="F28" s="18">
        <v>65137.21</v>
      </c>
      <c r="G28" s="17">
        <f t="shared" si="0"/>
        <v>108.29</v>
      </c>
      <c r="H28" s="17">
        <f t="shared" si="1"/>
        <v>28.03</v>
      </c>
      <c r="I28" s="17">
        <v>118564</v>
      </c>
      <c r="J28" s="18">
        <v>1024273.65</v>
      </c>
      <c r="K28" s="15">
        <f>ROUND((E28/I28)*100,2)</f>
        <v>23.04</v>
      </c>
      <c r="L28" s="15">
        <f>ROUND((F28/J28)*100,2)</f>
        <v>6.36</v>
      </c>
    </row>
    <row r="29" spans="1:12" s="14" customFormat="1" ht="19.5" x14ac:dyDescent="0.4">
      <c r="A29" s="27" t="s">
        <v>32</v>
      </c>
      <c r="B29" s="28"/>
      <c r="C29" s="20">
        <f>SUM(C28:C28)</f>
        <v>25221</v>
      </c>
      <c r="D29" s="21">
        <f>SUM(D28:D28)</f>
        <v>232343.93</v>
      </c>
      <c r="E29" s="20">
        <f>SUM(E28:E28)</f>
        <v>27312</v>
      </c>
      <c r="F29" s="21">
        <f>SUM(F28:F28)</f>
        <v>65137.21</v>
      </c>
      <c r="G29" s="20">
        <f t="shared" si="0"/>
        <v>108.29</v>
      </c>
      <c r="H29" s="20">
        <f t="shared" si="1"/>
        <v>28.03</v>
      </c>
      <c r="I29" s="20">
        <f>SUM(I28:I28)</f>
        <v>118564</v>
      </c>
      <c r="J29" s="21">
        <f>SUM(J28:J28)</f>
        <v>1024273.65</v>
      </c>
      <c r="K29" s="15">
        <f>SUM(K28:K28)</f>
        <v>23.04</v>
      </c>
      <c r="L29" s="15">
        <f>ROUND((E29/I29)*100,2)</f>
        <v>23.04</v>
      </c>
    </row>
    <row r="30" spans="1:12" s="14" customFormat="1" ht="15.75" x14ac:dyDescent="0.25">
      <c r="A30" s="17">
        <v>19</v>
      </c>
      <c r="B30" s="17" t="s">
        <v>34</v>
      </c>
      <c r="C30" s="17">
        <v>10855</v>
      </c>
      <c r="D30" s="18">
        <v>53755.93</v>
      </c>
      <c r="E30" s="17">
        <v>393</v>
      </c>
      <c r="F30" s="18">
        <v>6699</v>
      </c>
      <c r="G30" s="17">
        <f t="shared" si="0"/>
        <v>3.62</v>
      </c>
      <c r="H30" s="17">
        <f t="shared" si="1"/>
        <v>12.46</v>
      </c>
      <c r="I30" s="17">
        <v>10825</v>
      </c>
      <c r="J30" s="18">
        <v>62190</v>
      </c>
      <c r="K30" s="15">
        <f t="shared" ref="K30:L32" si="4">ROUND((E30/I30)*100,2)</f>
        <v>3.63</v>
      </c>
      <c r="L30" s="15">
        <f t="shared" si="4"/>
        <v>10.77</v>
      </c>
    </row>
    <row r="31" spans="1:12" s="14" customFormat="1" ht="15.75" x14ac:dyDescent="0.25">
      <c r="A31" s="17">
        <v>20</v>
      </c>
      <c r="B31" s="17" t="s">
        <v>35</v>
      </c>
      <c r="C31" s="17">
        <v>1740</v>
      </c>
      <c r="D31" s="18">
        <v>5129.72</v>
      </c>
      <c r="E31" s="17">
        <v>0</v>
      </c>
      <c r="F31" s="18">
        <v>0</v>
      </c>
      <c r="G31" s="17">
        <f t="shared" si="0"/>
        <v>0</v>
      </c>
      <c r="H31" s="17">
        <f t="shared" si="1"/>
        <v>0</v>
      </c>
      <c r="I31" s="17">
        <v>0</v>
      </c>
      <c r="J31" s="18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ht="15.75" x14ac:dyDescent="0.25">
      <c r="A32" s="17">
        <v>21</v>
      </c>
      <c r="B32" s="17" t="s">
        <v>36</v>
      </c>
      <c r="C32" s="17">
        <v>182</v>
      </c>
      <c r="D32" s="18">
        <v>1162</v>
      </c>
      <c r="E32" s="17">
        <v>0</v>
      </c>
      <c r="F32" s="18">
        <v>0</v>
      </c>
      <c r="G32" s="17">
        <f t="shared" si="0"/>
        <v>0</v>
      </c>
      <c r="H32" s="17">
        <f t="shared" si="1"/>
        <v>0</v>
      </c>
      <c r="I32" s="17">
        <v>0</v>
      </c>
      <c r="J32" s="18">
        <v>0</v>
      </c>
      <c r="K32" s="15" t="e">
        <f t="shared" si="4"/>
        <v>#DIV/0!</v>
      </c>
      <c r="L32" s="15" t="e">
        <f t="shared" si="4"/>
        <v>#DIV/0!</v>
      </c>
    </row>
    <row r="33" spans="1:12" s="14" customFormat="1" ht="19.5" x14ac:dyDescent="0.4">
      <c r="A33" s="27" t="s">
        <v>32</v>
      </c>
      <c r="B33" s="28"/>
      <c r="C33" s="20">
        <f>SUM(C30:C32)</f>
        <v>12777</v>
      </c>
      <c r="D33" s="21">
        <f>SUM(D30:D32)</f>
        <v>60047.65</v>
      </c>
      <c r="E33" s="20">
        <f>SUM(E30:E32)</f>
        <v>393</v>
      </c>
      <c r="F33" s="21">
        <f>SUM(F30:F32)</f>
        <v>6699</v>
      </c>
      <c r="G33" s="20">
        <f t="shared" si="0"/>
        <v>3.08</v>
      </c>
      <c r="H33" s="20">
        <f t="shared" si="1"/>
        <v>11.16</v>
      </c>
      <c r="I33" s="20">
        <f>SUM(I30:I32)</f>
        <v>10825</v>
      </c>
      <c r="J33" s="21">
        <f>SUM(J30:J32)</f>
        <v>62190</v>
      </c>
      <c r="K33" s="15" t="e">
        <f>SUM(K30:K32)</f>
        <v>#DIV/0!</v>
      </c>
      <c r="L33" s="15">
        <f>ROUND((E33/I33)*100,2)</f>
        <v>3.63</v>
      </c>
    </row>
    <row r="34" spans="1:12" s="14" customFormat="1" ht="15.75" x14ac:dyDescent="0.25">
      <c r="A34" s="17">
        <v>22</v>
      </c>
      <c r="B34" s="17" t="s">
        <v>37</v>
      </c>
      <c r="C34" s="17">
        <v>4082</v>
      </c>
      <c r="D34" s="18">
        <v>27670.41</v>
      </c>
      <c r="E34" s="17">
        <v>381</v>
      </c>
      <c r="F34" s="18">
        <v>5002.17</v>
      </c>
      <c r="G34" s="17">
        <f t="shared" si="0"/>
        <v>9.33</v>
      </c>
      <c r="H34" s="17">
        <f t="shared" si="1"/>
        <v>18.079999999999998</v>
      </c>
      <c r="I34" s="17">
        <v>5961</v>
      </c>
      <c r="J34" s="18">
        <v>46369.02</v>
      </c>
      <c r="K34" s="15">
        <f>ROUND((E34/I34)*100,2)</f>
        <v>6.39</v>
      </c>
      <c r="L34" s="15">
        <f>ROUND((F34/J34)*100,2)</f>
        <v>10.79</v>
      </c>
    </row>
    <row r="35" spans="1:12" s="14" customFormat="1" ht="15.75" x14ac:dyDescent="0.25">
      <c r="A35" s="17">
        <v>23</v>
      </c>
      <c r="B35" s="17" t="s">
        <v>38</v>
      </c>
      <c r="C35" s="17">
        <v>1320</v>
      </c>
      <c r="D35" s="18">
        <v>16657.02</v>
      </c>
      <c r="E35" s="17">
        <v>548</v>
      </c>
      <c r="F35" s="18">
        <v>3858.75</v>
      </c>
      <c r="G35" s="17">
        <f t="shared" si="0"/>
        <v>41.52</v>
      </c>
      <c r="H35" s="17">
        <f t="shared" si="1"/>
        <v>23.17</v>
      </c>
      <c r="I35" s="17">
        <v>6340</v>
      </c>
      <c r="J35" s="18">
        <v>37685.72</v>
      </c>
      <c r="K35" s="15">
        <f>ROUND((E35/I35)*100,2)</f>
        <v>8.64</v>
      </c>
      <c r="L35" s="15">
        <f>ROUND((F35/J35)*100,2)</f>
        <v>10.24</v>
      </c>
    </row>
    <row r="36" spans="1:12" s="14" customFormat="1" ht="19.5" x14ac:dyDescent="0.4">
      <c r="A36" s="27" t="s">
        <v>32</v>
      </c>
      <c r="B36" s="28"/>
      <c r="C36" s="20">
        <f>SUM(C34:C35)</f>
        <v>5402</v>
      </c>
      <c r="D36" s="21">
        <f>SUM(D34:D35)</f>
        <v>44327.43</v>
      </c>
      <c r="E36" s="20">
        <f>SUM(E34:E35)</f>
        <v>929</v>
      </c>
      <c r="F36" s="21">
        <f>SUM(F34:F35)</f>
        <v>8860.92</v>
      </c>
      <c r="G36" s="20">
        <f t="shared" si="0"/>
        <v>17.2</v>
      </c>
      <c r="H36" s="20">
        <f t="shared" si="1"/>
        <v>19.989999999999998</v>
      </c>
      <c r="I36" s="20">
        <f>SUM(I34:I35)</f>
        <v>12301</v>
      </c>
      <c r="J36" s="21">
        <f>SUM(J34:J35)</f>
        <v>84054.739999999991</v>
      </c>
      <c r="K36" s="15">
        <f>SUM(K34:K35)</f>
        <v>15.030000000000001</v>
      </c>
      <c r="L36" s="15">
        <f>ROUND((E36/I36)*100,2)</f>
        <v>7.55</v>
      </c>
    </row>
    <row r="37" spans="1:12" s="14" customFormat="1" ht="15.75" x14ac:dyDescent="0.25">
      <c r="A37" s="17">
        <v>24</v>
      </c>
      <c r="B37" s="17" t="s">
        <v>39</v>
      </c>
      <c r="C37" s="17">
        <v>5510</v>
      </c>
      <c r="D37" s="18">
        <v>63835.39</v>
      </c>
      <c r="E37" s="17">
        <v>1134</v>
      </c>
      <c r="F37" s="18">
        <v>2257.0100000000002</v>
      </c>
      <c r="G37" s="17">
        <f t="shared" si="0"/>
        <v>20.58</v>
      </c>
      <c r="H37" s="17">
        <f t="shared" si="1"/>
        <v>3.54</v>
      </c>
      <c r="I37" s="17">
        <v>54015</v>
      </c>
      <c r="J37" s="18">
        <v>613224.11</v>
      </c>
      <c r="K37" s="15">
        <f t="shared" ref="K37:K57" si="5">ROUND((E37/I37)*100,2)</f>
        <v>2.1</v>
      </c>
      <c r="L37" s="15">
        <f t="shared" ref="L37:L57" si="6">ROUND((F37/J37)*100,2)</f>
        <v>0.37</v>
      </c>
    </row>
    <row r="38" spans="1:12" s="14" customFormat="1" ht="15.75" x14ac:dyDescent="0.25">
      <c r="A38" s="17">
        <v>25</v>
      </c>
      <c r="B38" s="17" t="s">
        <v>40</v>
      </c>
      <c r="C38" s="17">
        <v>35</v>
      </c>
      <c r="D38" s="18">
        <v>369.41</v>
      </c>
      <c r="E38" s="17">
        <v>38</v>
      </c>
      <c r="F38" s="18">
        <v>215.84</v>
      </c>
      <c r="G38" s="17">
        <f t="shared" si="0"/>
        <v>108.57</v>
      </c>
      <c r="H38" s="17">
        <f t="shared" si="1"/>
        <v>58.43</v>
      </c>
      <c r="I38" s="17">
        <v>67</v>
      </c>
      <c r="J38" s="18">
        <v>349.05</v>
      </c>
      <c r="K38" s="15">
        <f t="shared" si="5"/>
        <v>56.72</v>
      </c>
      <c r="L38" s="15">
        <f t="shared" si="6"/>
        <v>61.84</v>
      </c>
    </row>
    <row r="39" spans="1:12" s="14" customFormat="1" ht="15.75" x14ac:dyDescent="0.25">
      <c r="A39" s="17">
        <v>26</v>
      </c>
      <c r="B39" s="17" t="s">
        <v>41</v>
      </c>
      <c r="C39" s="17">
        <v>189</v>
      </c>
      <c r="D39" s="18">
        <v>1445.41</v>
      </c>
      <c r="E39" s="17">
        <v>22</v>
      </c>
      <c r="F39" s="18">
        <v>286.31</v>
      </c>
      <c r="G39" s="17">
        <f t="shared" si="0"/>
        <v>11.64</v>
      </c>
      <c r="H39" s="17">
        <f t="shared" si="1"/>
        <v>19.809999999999999</v>
      </c>
      <c r="I39" s="17">
        <v>201</v>
      </c>
      <c r="J39" s="18">
        <v>1603.63</v>
      </c>
      <c r="K39" s="15">
        <f t="shared" si="5"/>
        <v>10.95</v>
      </c>
      <c r="L39" s="15">
        <f t="shared" si="6"/>
        <v>17.850000000000001</v>
      </c>
    </row>
    <row r="40" spans="1:12" s="14" customFormat="1" ht="15.75" x14ac:dyDescent="0.25">
      <c r="A40" s="17">
        <v>27</v>
      </c>
      <c r="B40" s="17" t="s">
        <v>42</v>
      </c>
      <c r="C40" s="17">
        <v>200</v>
      </c>
      <c r="D40" s="18">
        <v>3302.87</v>
      </c>
      <c r="E40" s="17">
        <v>928</v>
      </c>
      <c r="F40" s="18">
        <v>10483</v>
      </c>
      <c r="G40" s="17">
        <f t="shared" si="0"/>
        <v>464</v>
      </c>
      <c r="H40" s="17">
        <f t="shared" si="1"/>
        <v>317.39</v>
      </c>
      <c r="I40" s="17">
        <v>7502</v>
      </c>
      <c r="J40" s="18">
        <v>69318</v>
      </c>
      <c r="K40" s="15">
        <f t="shared" si="5"/>
        <v>12.37</v>
      </c>
      <c r="L40" s="15">
        <f t="shared" si="6"/>
        <v>15.12</v>
      </c>
    </row>
    <row r="41" spans="1:12" s="14" customFormat="1" ht="15.75" x14ac:dyDescent="0.25">
      <c r="A41" s="17">
        <v>28</v>
      </c>
      <c r="B41" s="17" t="s">
        <v>43</v>
      </c>
      <c r="C41" s="17">
        <v>168</v>
      </c>
      <c r="D41" s="18">
        <v>1122.4100000000001</v>
      </c>
      <c r="E41" s="17">
        <v>113</v>
      </c>
      <c r="F41" s="18">
        <v>1232.69</v>
      </c>
      <c r="G41" s="17">
        <f t="shared" si="0"/>
        <v>67.260000000000005</v>
      </c>
      <c r="H41" s="17">
        <f t="shared" si="1"/>
        <v>109.83</v>
      </c>
      <c r="I41" s="17">
        <v>111</v>
      </c>
      <c r="J41" s="18">
        <v>1199.6600000000001</v>
      </c>
      <c r="K41" s="15">
        <f t="shared" si="5"/>
        <v>101.8</v>
      </c>
      <c r="L41" s="15">
        <f t="shared" si="6"/>
        <v>102.75</v>
      </c>
    </row>
    <row r="42" spans="1:12" s="14" customFormat="1" ht="15.75" x14ac:dyDescent="0.25">
      <c r="A42" s="17">
        <v>29</v>
      </c>
      <c r="B42" s="17" t="s">
        <v>44</v>
      </c>
      <c r="C42" s="17">
        <v>657</v>
      </c>
      <c r="D42" s="18">
        <v>11379.25</v>
      </c>
      <c r="E42" s="17">
        <v>196</v>
      </c>
      <c r="F42" s="18">
        <v>2568.2399999999998</v>
      </c>
      <c r="G42" s="17">
        <f t="shared" ref="G42:G68" si="7">ROUND((E42/C42)*100,2)</f>
        <v>29.83</v>
      </c>
      <c r="H42" s="17">
        <f t="shared" ref="H42:H68" si="8">ROUND((F42/D42)*100,2)</f>
        <v>22.57</v>
      </c>
      <c r="I42" s="17">
        <v>2184</v>
      </c>
      <c r="J42" s="18">
        <v>57149.760000000002</v>
      </c>
      <c r="K42" s="15">
        <f t="shared" si="5"/>
        <v>8.9700000000000006</v>
      </c>
      <c r="L42" s="15">
        <f t="shared" si="6"/>
        <v>4.49</v>
      </c>
    </row>
    <row r="43" spans="1:12" s="14" customFormat="1" ht="15.75" x14ac:dyDescent="0.25">
      <c r="A43" s="17">
        <v>30</v>
      </c>
      <c r="B43" s="17" t="s">
        <v>45</v>
      </c>
      <c r="C43" s="17">
        <v>4426</v>
      </c>
      <c r="D43" s="18">
        <v>72120.62</v>
      </c>
      <c r="E43" s="17">
        <v>5390</v>
      </c>
      <c r="F43" s="18">
        <v>5240.57</v>
      </c>
      <c r="G43" s="17">
        <f t="shared" si="7"/>
        <v>121.78</v>
      </c>
      <c r="H43" s="17">
        <f t="shared" si="8"/>
        <v>7.27</v>
      </c>
      <c r="I43" s="17">
        <v>58181</v>
      </c>
      <c r="J43" s="18">
        <v>440105.63</v>
      </c>
      <c r="K43" s="15">
        <f t="shared" si="5"/>
        <v>9.26</v>
      </c>
      <c r="L43" s="15">
        <f t="shared" si="6"/>
        <v>1.19</v>
      </c>
    </row>
    <row r="44" spans="1:12" s="14" customFormat="1" ht="15.75" x14ac:dyDescent="0.25">
      <c r="A44" s="17">
        <v>31</v>
      </c>
      <c r="B44" s="17" t="s">
        <v>46</v>
      </c>
      <c r="C44" s="17">
        <v>5917</v>
      </c>
      <c r="D44" s="18">
        <v>67558.3</v>
      </c>
      <c r="E44" s="17">
        <v>2505</v>
      </c>
      <c r="F44" s="18">
        <v>42907.94</v>
      </c>
      <c r="G44" s="17">
        <f t="shared" si="7"/>
        <v>42.34</v>
      </c>
      <c r="H44" s="17">
        <f t="shared" si="8"/>
        <v>63.51</v>
      </c>
      <c r="I44" s="17">
        <v>65905</v>
      </c>
      <c r="J44" s="18">
        <v>766844.22</v>
      </c>
      <c r="K44" s="15">
        <f t="shared" si="5"/>
        <v>3.8</v>
      </c>
      <c r="L44" s="15">
        <f t="shared" si="6"/>
        <v>5.6</v>
      </c>
    </row>
    <row r="45" spans="1:12" s="14" customFormat="1" ht="15.75" x14ac:dyDescent="0.25">
      <c r="A45" s="17">
        <v>32</v>
      </c>
      <c r="B45" s="17" t="s">
        <v>47</v>
      </c>
      <c r="C45" s="17">
        <v>1539</v>
      </c>
      <c r="D45" s="18">
        <v>15380.01</v>
      </c>
      <c r="E45" s="17">
        <v>1243</v>
      </c>
      <c r="F45" s="18">
        <v>8687.18</v>
      </c>
      <c r="G45" s="17">
        <f t="shared" si="7"/>
        <v>80.77</v>
      </c>
      <c r="H45" s="17">
        <f t="shared" si="8"/>
        <v>56.48</v>
      </c>
      <c r="I45" s="17">
        <v>8234</v>
      </c>
      <c r="J45" s="18">
        <v>74307.58</v>
      </c>
      <c r="K45" s="15">
        <f t="shared" si="5"/>
        <v>15.1</v>
      </c>
      <c r="L45" s="15">
        <f t="shared" si="6"/>
        <v>11.69</v>
      </c>
    </row>
    <row r="46" spans="1:12" s="14" customFormat="1" ht="15.75" x14ac:dyDescent="0.25">
      <c r="A46" s="17">
        <v>33</v>
      </c>
      <c r="B46" s="17" t="s">
        <v>48</v>
      </c>
      <c r="C46" s="17">
        <v>62</v>
      </c>
      <c r="D46" s="18">
        <v>514</v>
      </c>
      <c r="E46" s="17">
        <v>561</v>
      </c>
      <c r="F46" s="18">
        <v>1488.47</v>
      </c>
      <c r="G46" s="17">
        <f t="shared" si="7"/>
        <v>904.84</v>
      </c>
      <c r="H46" s="17">
        <f t="shared" si="8"/>
        <v>289.58999999999997</v>
      </c>
      <c r="I46" s="17">
        <v>1626</v>
      </c>
      <c r="J46" s="18">
        <v>9529.09</v>
      </c>
      <c r="K46" s="15">
        <f t="shared" si="5"/>
        <v>34.5</v>
      </c>
      <c r="L46" s="15">
        <f t="shared" si="6"/>
        <v>15.62</v>
      </c>
    </row>
    <row r="47" spans="1:12" s="14" customFormat="1" ht="15.75" x14ac:dyDescent="0.25">
      <c r="A47" s="17">
        <v>34</v>
      </c>
      <c r="B47" s="17" t="s">
        <v>49</v>
      </c>
      <c r="C47" s="17">
        <v>1280</v>
      </c>
      <c r="D47" s="18">
        <v>18707</v>
      </c>
      <c r="E47" s="17">
        <v>0</v>
      </c>
      <c r="F47" s="18">
        <v>0</v>
      </c>
      <c r="G47" s="17">
        <f t="shared" si="7"/>
        <v>0</v>
      </c>
      <c r="H47" s="17">
        <f t="shared" si="8"/>
        <v>0</v>
      </c>
      <c r="I47" s="17">
        <v>149</v>
      </c>
      <c r="J47" s="18">
        <v>8044.91</v>
      </c>
      <c r="K47" s="15">
        <f t="shared" si="5"/>
        <v>0</v>
      </c>
      <c r="L47" s="15">
        <f t="shared" si="6"/>
        <v>0</v>
      </c>
    </row>
    <row r="48" spans="1:12" s="14" customFormat="1" ht="15.75" x14ac:dyDescent="0.25">
      <c r="A48" s="17">
        <v>35</v>
      </c>
      <c r="B48" s="17" t="s">
        <v>50</v>
      </c>
      <c r="C48" s="17">
        <v>145</v>
      </c>
      <c r="D48" s="18">
        <v>680</v>
      </c>
      <c r="E48" s="17">
        <v>30</v>
      </c>
      <c r="F48" s="18">
        <v>431.29</v>
      </c>
      <c r="G48" s="17">
        <f t="shared" si="7"/>
        <v>20.69</v>
      </c>
      <c r="H48" s="17">
        <f t="shared" si="8"/>
        <v>63.43</v>
      </c>
      <c r="I48" s="17">
        <v>142</v>
      </c>
      <c r="J48" s="18">
        <v>1297.98</v>
      </c>
      <c r="K48" s="15">
        <f t="shared" si="5"/>
        <v>21.13</v>
      </c>
      <c r="L48" s="15">
        <f t="shared" si="6"/>
        <v>33.229999999999997</v>
      </c>
    </row>
    <row r="49" spans="1:12" s="14" customFormat="1" ht="15.75" x14ac:dyDescent="0.25">
      <c r="A49" s="17">
        <v>36</v>
      </c>
      <c r="B49" s="17" t="s">
        <v>51</v>
      </c>
      <c r="C49" s="17">
        <v>322</v>
      </c>
      <c r="D49" s="18">
        <v>1380</v>
      </c>
      <c r="E49" s="17">
        <v>22</v>
      </c>
      <c r="F49" s="18">
        <v>206.36</v>
      </c>
      <c r="G49" s="17">
        <f t="shared" si="7"/>
        <v>6.83</v>
      </c>
      <c r="H49" s="17">
        <f t="shared" si="8"/>
        <v>14.95</v>
      </c>
      <c r="I49" s="17">
        <v>373</v>
      </c>
      <c r="J49" s="18">
        <v>2812.56</v>
      </c>
      <c r="K49" s="15">
        <f t="shared" si="5"/>
        <v>5.9</v>
      </c>
      <c r="L49" s="15">
        <f t="shared" si="6"/>
        <v>7.34</v>
      </c>
    </row>
    <row r="50" spans="1:12" s="14" customFormat="1" ht="15.75" x14ac:dyDescent="0.25">
      <c r="A50" s="17">
        <v>37</v>
      </c>
      <c r="B50" s="17" t="s">
        <v>52</v>
      </c>
      <c r="C50" s="17">
        <v>240</v>
      </c>
      <c r="D50" s="18">
        <v>1903.85</v>
      </c>
      <c r="E50" s="17">
        <v>131</v>
      </c>
      <c r="F50" s="18">
        <v>4120.46</v>
      </c>
      <c r="G50" s="17">
        <f t="shared" si="7"/>
        <v>54.58</v>
      </c>
      <c r="H50" s="17">
        <f t="shared" si="8"/>
        <v>216.43</v>
      </c>
      <c r="I50" s="17">
        <v>261</v>
      </c>
      <c r="J50" s="18">
        <v>2437</v>
      </c>
      <c r="K50" s="15">
        <f t="shared" si="5"/>
        <v>50.19</v>
      </c>
      <c r="L50" s="15">
        <f t="shared" si="6"/>
        <v>169.08</v>
      </c>
    </row>
    <row r="51" spans="1:12" s="14" customFormat="1" ht="15.75" x14ac:dyDescent="0.25">
      <c r="A51" s="17">
        <v>38</v>
      </c>
      <c r="B51" s="17" t="s">
        <v>53</v>
      </c>
      <c r="C51" s="17">
        <v>2565</v>
      </c>
      <c r="D51" s="18">
        <v>32422.67</v>
      </c>
      <c r="E51" s="17">
        <v>204</v>
      </c>
      <c r="F51" s="18">
        <v>2681.85</v>
      </c>
      <c r="G51" s="17">
        <f t="shared" si="7"/>
        <v>7.95</v>
      </c>
      <c r="H51" s="17">
        <f t="shared" si="8"/>
        <v>8.27</v>
      </c>
      <c r="I51" s="17">
        <v>1608</v>
      </c>
      <c r="J51" s="18">
        <v>6654.37</v>
      </c>
      <c r="K51" s="15">
        <f t="shared" si="5"/>
        <v>12.69</v>
      </c>
      <c r="L51" s="15">
        <f t="shared" si="6"/>
        <v>40.299999999999997</v>
      </c>
    </row>
    <row r="52" spans="1:12" s="14" customFormat="1" ht="15.75" x14ac:dyDescent="0.25">
      <c r="A52" s="17">
        <v>39</v>
      </c>
      <c r="B52" s="17" t="s">
        <v>54</v>
      </c>
      <c r="C52" s="17">
        <v>323</v>
      </c>
      <c r="D52" s="18">
        <v>2066</v>
      </c>
      <c r="E52" s="17">
        <v>0</v>
      </c>
      <c r="F52" s="18">
        <v>0</v>
      </c>
      <c r="G52" s="17">
        <f t="shared" si="7"/>
        <v>0</v>
      </c>
      <c r="H52" s="17">
        <f t="shared" si="8"/>
        <v>0</v>
      </c>
      <c r="I52" s="17">
        <v>18</v>
      </c>
      <c r="J52" s="18">
        <v>115.52</v>
      </c>
      <c r="K52" s="15">
        <f t="shared" si="5"/>
        <v>0</v>
      </c>
      <c r="L52" s="15">
        <f t="shared" si="6"/>
        <v>0</v>
      </c>
    </row>
    <row r="53" spans="1:12" s="14" customFormat="1" ht="15.75" x14ac:dyDescent="0.25">
      <c r="A53" s="17">
        <v>40</v>
      </c>
      <c r="B53" s="17" t="s">
        <v>55</v>
      </c>
      <c r="C53" s="17">
        <v>504</v>
      </c>
      <c r="D53" s="18">
        <v>1705.5</v>
      </c>
      <c r="E53" s="17">
        <v>464</v>
      </c>
      <c r="F53" s="18">
        <v>2249.7399999999998</v>
      </c>
      <c r="G53" s="17">
        <f t="shared" si="7"/>
        <v>92.06</v>
      </c>
      <c r="H53" s="17">
        <f t="shared" si="8"/>
        <v>131.91</v>
      </c>
      <c r="I53" s="17">
        <v>1932</v>
      </c>
      <c r="J53" s="18">
        <v>4250.5600000000004</v>
      </c>
      <c r="K53" s="15">
        <f t="shared" si="5"/>
        <v>24.02</v>
      </c>
      <c r="L53" s="15">
        <f t="shared" si="6"/>
        <v>52.93</v>
      </c>
    </row>
    <row r="54" spans="1:12" s="14" customFormat="1" ht="15.75" x14ac:dyDescent="0.25">
      <c r="A54" s="17">
        <v>41</v>
      </c>
      <c r="B54" s="17" t="s">
        <v>56</v>
      </c>
      <c r="C54" s="17">
        <v>461</v>
      </c>
      <c r="D54" s="18">
        <v>2535</v>
      </c>
      <c r="E54" s="17">
        <v>14</v>
      </c>
      <c r="F54" s="18">
        <v>209.55</v>
      </c>
      <c r="G54" s="17">
        <f t="shared" si="7"/>
        <v>3.04</v>
      </c>
      <c r="H54" s="17">
        <f t="shared" si="8"/>
        <v>8.27</v>
      </c>
      <c r="I54" s="17">
        <v>356</v>
      </c>
      <c r="J54" s="18">
        <v>3163.84</v>
      </c>
      <c r="K54" s="15">
        <f t="shared" si="5"/>
        <v>3.93</v>
      </c>
      <c r="L54" s="15">
        <f t="shared" si="6"/>
        <v>6.62</v>
      </c>
    </row>
    <row r="55" spans="1:12" s="14" customFormat="1" ht="15.75" x14ac:dyDescent="0.25">
      <c r="A55" s="17">
        <v>42</v>
      </c>
      <c r="B55" s="17" t="s">
        <v>57</v>
      </c>
      <c r="C55" s="17">
        <v>371</v>
      </c>
      <c r="D55" s="18">
        <v>2540</v>
      </c>
      <c r="E55" s="17">
        <v>81</v>
      </c>
      <c r="F55" s="18">
        <v>832.31</v>
      </c>
      <c r="G55" s="17">
        <f t="shared" si="7"/>
        <v>21.83</v>
      </c>
      <c r="H55" s="17">
        <f t="shared" si="8"/>
        <v>32.770000000000003</v>
      </c>
      <c r="I55" s="17">
        <v>612</v>
      </c>
      <c r="J55" s="18">
        <v>5851.44</v>
      </c>
      <c r="K55" s="15">
        <f t="shared" si="5"/>
        <v>13.24</v>
      </c>
      <c r="L55" s="15">
        <f t="shared" si="6"/>
        <v>14.22</v>
      </c>
    </row>
    <row r="56" spans="1:12" s="14" customFormat="1" ht="15.75" x14ac:dyDescent="0.25">
      <c r="A56" s="17">
        <v>43</v>
      </c>
      <c r="B56" s="17" t="s">
        <v>58</v>
      </c>
      <c r="C56" s="17">
        <v>878</v>
      </c>
      <c r="D56" s="18">
        <v>20297.12</v>
      </c>
      <c r="E56" s="17">
        <v>1772</v>
      </c>
      <c r="F56" s="18">
        <v>18876.830000000002</v>
      </c>
      <c r="G56" s="17">
        <f t="shared" si="7"/>
        <v>201.82</v>
      </c>
      <c r="H56" s="17">
        <f t="shared" si="8"/>
        <v>93</v>
      </c>
      <c r="I56" s="17">
        <v>7140</v>
      </c>
      <c r="J56" s="18">
        <v>70514.559999999998</v>
      </c>
      <c r="K56" s="15">
        <f t="shared" si="5"/>
        <v>24.82</v>
      </c>
      <c r="L56" s="15">
        <f t="shared" si="6"/>
        <v>26.77</v>
      </c>
    </row>
    <row r="57" spans="1:12" s="14" customFormat="1" ht="15.75" x14ac:dyDescent="0.25">
      <c r="A57" s="17">
        <v>44</v>
      </c>
      <c r="B57" s="17" t="s">
        <v>59</v>
      </c>
      <c r="C57" s="17">
        <v>213</v>
      </c>
      <c r="D57" s="18">
        <v>1159</v>
      </c>
      <c r="E57" s="17">
        <v>33</v>
      </c>
      <c r="F57" s="18">
        <v>369.15</v>
      </c>
      <c r="G57" s="17">
        <f t="shared" si="7"/>
        <v>15.49</v>
      </c>
      <c r="H57" s="17">
        <f t="shared" si="8"/>
        <v>31.85</v>
      </c>
      <c r="I57" s="17">
        <v>82</v>
      </c>
      <c r="J57" s="18">
        <v>756.95</v>
      </c>
      <c r="K57" s="15">
        <f t="shared" si="5"/>
        <v>40.24</v>
      </c>
      <c r="L57" s="15">
        <f t="shared" si="6"/>
        <v>48.77</v>
      </c>
    </row>
    <row r="58" spans="1:12" s="14" customFormat="1" ht="19.5" x14ac:dyDescent="0.4">
      <c r="A58" s="27" t="s">
        <v>32</v>
      </c>
      <c r="B58" s="28"/>
      <c r="C58" s="20">
        <f>SUM(C37:C57)</f>
        <v>26005</v>
      </c>
      <c r="D58" s="21">
        <f>SUM(D37:D57)</f>
        <v>322423.81</v>
      </c>
      <c r="E58" s="20">
        <f>SUM(E37:E57)</f>
        <v>14881</v>
      </c>
      <c r="F58" s="21">
        <f>SUM(F37:F57)</f>
        <v>105344.79000000001</v>
      </c>
      <c r="G58" s="20">
        <f t="shared" si="7"/>
        <v>57.22</v>
      </c>
      <c r="H58" s="20">
        <f t="shared" si="8"/>
        <v>32.67</v>
      </c>
      <c r="I58" s="20">
        <f>SUM(I37:I57)</f>
        <v>210699</v>
      </c>
      <c r="J58" s="21">
        <f>SUM(J37:J57)</f>
        <v>2139530.4200000004</v>
      </c>
      <c r="K58" s="15">
        <f>SUM(K37:K57)</f>
        <v>451.72999999999996</v>
      </c>
      <c r="L58" s="15">
        <f>ROUND((E58/I58)*100,2)</f>
        <v>7.06</v>
      </c>
    </row>
    <row r="59" spans="1:12" s="14" customFormat="1" ht="15.75" x14ac:dyDescent="0.25">
      <c r="A59" s="17">
        <v>45</v>
      </c>
      <c r="B59" s="17" t="s">
        <v>60</v>
      </c>
      <c r="C59" s="17">
        <v>57</v>
      </c>
      <c r="D59" s="18">
        <v>963</v>
      </c>
      <c r="E59" s="17">
        <v>46</v>
      </c>
      <c r="F59" s="18">
        <v>477</v>
      </c>
      <c r="G59" s="17">
        <f t="shared" si="7"/>
        <v>80.7</v>
      </c>
      <c r="H59" s="17">
        <f t="shared" si="8"/>
        <v>49.53</v>
      </c>
      <c r="I59" s="17">
        <v>237</v>
      </c>
      <c r="J59" s="18">
        <v>2094</v>
      </c>
      <c r="K59" s="15">
        <f t="shared" ref="K59:L64" si="9">ROUND((E59/I59)*100,2)</f>
        <v>19.41</v>
      </c>
      <c r="L59" s="15">
        <f t="shared" si="9"/>
        <v>22.78</v>
      </c>
    </row>
    <row r="60" spans="1:12" s="14" customFormat="1" ht="15.75" x14ac:dyDescent="0.25">
      <c r="A60" s="17">
        <v>46</v>
      </c>
      <c r="B60" s="17" t="s">
        <v>61</v>
      </c>
      <c r="C60" s="17">
        <v>50</v>
      </c>
      <c r="D60" s="18">
        <v>1066</v>
      </c>
      <c r="E60" s="17">
        <v>5683</v>
      </c>
      <c r="F60" s="18">
        <v>11216.62</v>
      </c>
      <c r="G60" s="17">
        <f t="shared" si="7"/>
        <v>11366</v>
      </c>
      <c r="H60" s="17">
        <f t="shared" si="8"/>
        <v>1052.22</v>
      </c>
      <c r="I60" s="17">
        <v>20084</v>
      </c>
      <c r="J60" s="18">
        <v>26166.74</v>
      </c>
      <c r="K60" s="15">
        <f t="shared" si="9"/>
        <v>28.3</v>
      </c>
      <c r="L60" s="15">
        <f t="shared" si="9"/>
        <v>42.87</v>
      </c>
    </row>
    <row r="61" spans="1:12" s="14" customFormat="1" ht="15.75" x14ac:dyDescent="0.25">
      <c r="A61" s="17">
        <v>47</v>
      </c>
      <c r="B61" s="17" t="s">
        <v>62</v>
      </c>
      <c r="C61" s="17">
        <v>43</v>
      </c>
      <c r="D61" s="18">
        <v>865</v>
      </c>
      <c r="E61" s="17">
        <v>1823</v>
      </c>
      <c r="F61" s="18">
        <v>3853</v>
      </c>
      <c r="G61" s="17">
        <f t="shared" si="7"/>
        <v>4239.53</v>
      </c>
      <c r="H61" s="17">
        <f t="shared" si="8"/>
        <v>445.43</v>
      </c>
      <c r="I61" s="17">
        <v>6233</v>
      </c>
      <c r="J61" s="18">
        <v>4886</v>
      </c>
      <c r="K61" s="15">
        <f t="shared" si="9"/>
        <v>29.25</v>
      </c>
      <c r="L61" s="15">
        <f t="shared" si="9"/>
        <v>78.86</v>
      </c>
    </row>
    <row r="62" spans="1:12" s="14" customFormat="1" ht="15.75" x14ac:dyDescent="0.25">
      <c r="A62" s="17">
        <v>48</v>
      </c>
      <c r="B62" s="17" t="s">
        <v>63</v>
      </c>
      <c r="C62" s="17">
        <v>42</v>
      </c>
      <c r="D62" s="18">
        <v>821</v>
      </c>
      <c r="E62" s="17">
        <v>195</v>
      </c>
      <c r="F62" s="18">
        <v>2628.32</v>
      </c>
      <c r="G62" s="17">
        <f t="shared" si="7"/>
        <v>464.29</v>
      </c>
      <c r="H62" s="17">
        <f t="shared" si="8"/>
        <v>320.14</v>
      </c>
      <c r="I62" s="17">
        <v>292</v>
      </c>
      <c r="J62" s="18">
        <v>3727.24</v>
      </c>
      <c r="K62" s="15">
        <f t="shared" si="9"/>
        <v>66.78</v>
      </c>
      <c r="L62" s="15">
        <f t="shared" si="9"/>
        <v>70.52</v>
      </c>
    </row>
    <row r="63" spans="1:12" s="14" customFormat="1" ht="15.75" x14ac:dyDescent="0.25">
      <c r="A63" s="17">
        <v>49</v>
      </c>
      <c r="B63" s="17" t="s">
        <v>64</v>
      </c>
      <c r="C63" s="17">
        <v>20</v>
      </c>
      <c r="D63" s="18">
        <v>426</v>
      </c>
      <c r="E63" s="17">
        <v>0</v>
      </c>
      <c r="F63" s="18">
        <v>0</v>
      </c>
      <c r="G63" s="17">
        <f t="shared" si="7"/>
        <v>0</v>
      </c>
      <c r="H63" s="17">
        <f t="shared" si="8"/>
        <v>0</v>
      </c>
      <c r="I63" s="17">
        <v>0</v>
      </c>
      <c r="J63" s="18">
        <v>0</v>
      </c>
      <c r="K63" s="15" t="e">
        <f t="shared" si="9"/>
        <v>#DIV/0!</v>
      </c>
      <c r="L63" s="15" t="e">
        <f t="shared" si="9"/>
        <v>#DIV/0!</v>
      </c>
    </row>
    <row r="64" spans="1:12" s="14" customFormat="1" ht="15.75" x14ac:dyDescent="0.25">
      <c r="A64" s="17">
        <v>50</v>
      </c>
      <c r="B64" s="17" t="s">
        <v>65</v>
      </c>
      <c r="C64" s="17">
        <v>0</v>
      </c>
      <c r="D64" s="18">
        <v>0</v>
      </c>
      <c r="E64" s="17">
        <v>0</v>
      </c>
      <c r="F64" s="18">
        <v>0</v>
      </c>
      <c r="G64" s="17">
        <v>0</v>
      </c>
      <c r="H64" s="17">
        <v>0</v>
      </c>
      <c r="I64" s="17">
        <v>0</v>
      </c>
      <c r="J64" s="18">
        <v>0</v>
      </c>
      <c r="K64" s="15" t="e">
        <f t="shared" si="9"/>
        <v>#DIV/0!</v>
      </c>
      <c r="L64" s="15" t="e">
        <f t="shared" si="9"/>
        <v>#DIV/0!</v>
      </c>
    </row>
    <row r="65" spans="1:12" s="14" customFormat="1" ht="19.5" x14ac:dyDescent="0.4">
      <c r="A65" s="27" t="s">
        <v>32</v>
      </c>
      <c r="B65" s="28"/>
      <c r="C65" s="20">
        <f>SUM(C59:C64)</f>
        <v>212</v>
      </c>
      <c r="D65" s="21">
        <f>SUM(D59:D64)</f>
        <v>4141</v>
      </c>
      <c r="E65" s="20">
        <f>SUM(E59:E64)</f>
        <v>7747</v>
      </c>
      <c r="F65" s="21">
        <f>SUM(F59:F64)</f>
        <v>18174.940000000002</v>
      </c>
      <c r="G65" s="20">
        <f t="shared" si="7"/>
        <v>3654.25</v>
      </c>
      <c r="H65" s="20">
        <f t="shared" si="8"/>
        <v>438.9</v>
      </c>
      <c r="I65" s="20">
        <f>SUM(I59:I64)</f>
        <v>26846</v>
      </c>
      <c r="J65" s="21">
        <f>SUM(J59:J64)</f>
        <v>36873.980000000003</v>
      </c>
      <c r="K65" s="15" t="e">
        <f>SUM(K59:K64)</f>
        <v>#DIV/0!</v>
      </c>
      <c r="L65" s="15">
        <f>ROUND((E65/I65)*100,2)</f>
        <v>28.86</v>
      </c>
    </row>
    <row r="66" spans="1:12" s="14" customFormat="1" hidden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idden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127523</v>
      </c>
      <c r="D68" s="21">
        <f>SUM(D27+D29+D33+D36+D58+D65+D67)</f>
        <v>1290901.9500000002</v>
      </c>
      <c r="E68" s="20">
        <f>SUM(E27+E29+E33+E36+E58+E65+E67)</f>
        <v>71351</v>
      </c>
      <c r="F68" s="21">
        <f>SUM(F27+F29+F33+F36+F58+F65+F67)</f>
        <v>423969.75000000006</v>
      </c>
      <c r="G68" s="20">
        <f t="shared" si="7"/>
        <v>55.95</v>
      </c>
      <c r="H68" s="24">
        <f t="shared" si="8"/>
        <v>32.840000000000003</v>
      </c>
      <c r="I68" s="20">
        <f>SUM(I27+I29+I33+I36+I58+I65+I67)</f>
        <v>603001</v>
      </c>
      <c r="J68" s="21">
        <f>SUM(J27+J29+J33+J36+J58+J65+J67)</f>
        <v>5375038.4500000011</v>
      </c>
      <c r="K68" s="15" t="e">
        <f>SUM(K27+K29+K33+K36+K58+K65+K67)</f>
        <v>#DIV/0!</v>
      </c>
      <c r="L68" s="15">
        <f>ROUND((E68/I68)*100,2)</f>
        <v>11.83</v>
      </c>
    </row>
    <row r="69" spans="1:12" s="14" customFormat="1" x14ac:dyDescent="0.25">
      <c r="A69" s="15"/>
      <c r="B69" s="15" t="s">
        <v>107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49" zoomScaleSheetLayoutView="100" workbookViewId="0">
      <selection activeCell="M72" sqref="M72"/>
    </sheetView>
  </sheetViews>
  <sheetFormatPr defaultRowHeight="15" x14ac:dyDescent="0.25"/>
  <cols>
    <col min="1" max="1" width="6.42578125" style="9" customWidth="1"/>
    <col min="2" max="2" width="35.42578125" style="9" customWidth="1"/>
    <col min="3" max="3" width="13.140625" style="9" customWidth="1"/>
    <col min="4" max="4" width="11.28515625" style="9" customWidth="1"/>
    <col min="5" max="5" width="13.7109375" style="9" customWidth="1"/>
    <col min="6" max="6" width="12" style="9" customWidth="1"/>
    <col min="7" max="7" width="9.5703125" style="9" customWidth="1"/>
    <col min="8" max="8" width="9.42578125" style="9" customWidth="1"/>
    <col min="9" max="9" width="11.5703125" style="9" customWidth="1"/>
    <col min="10" max="10" width="12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36" t="s">
        <v>86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ht="19.5" x14ac:dyDescent="0.25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10"/>
    </row>
    <row r="4" spans="1:12" ht="19.5" x14ac:dyDescent="0.25">
      <c r="A4" s="37" t="s">
        <v>74</v>
      </c>
      <c r="B4" s="37"/>
      <c r="C4" s="37"/>
      <c r="D4" s="37"/>
      <c r="E4" s="37"/>
      <c r="F4" s="37"/>
      <c r="G4" s="37"/>
      <c r="H4" s="37"/>
      <c r="I4" s="37"/>
      <c r="J4" s="37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87</v>
      </c>
      <c r="B6" s="3"/>
      <c r="D6" s="10"/>
      <c r="E6" s="10"/>
      <c r="F6" s="10"/>
      <c r="G6" s="10"/>
      <c r="H6" s="10"/>
      <c r="I6" s="6" t="s">
        <v>4</v>
      </c>
      <c r="J6" s="10"/>
      <c r="K6" s="31" t="s">
        <v>5</v>
      </c>
      <c r="L6" s="31"/>
    </row>
    <row r="7" spans="1:12" ht="15.75" customHeight="1" x14ac:dyDescent="0.25">
      <c r="A7" s="44" t="s">
        <v>6</v>
      </c>
      <c r="B7" s="41" t="s">
        <v>7</v>
      </c>
      <c r="C7" s="32" t="str">
        <f>ACP!C7</f>
        <v>Target 2019 - 20</v>
      </c>
      <c r="D7" s="33"/>
      <c r="E7" s="34" t="s">
        <v>9</v>
      </c>
      <c r="F7" s="35"/>
      <c r="G7" s="38" t="s">
        <v>10</v>
      </c>
      <c r="H7" s="39"/>
      <c r="I7" s="34" t="s">
        <v>11</v>
      </c>
      <c r="J7" s="40"/>
      <c r="K7" s="29" t="s">
        <v>12</v>
      </c>
      <c r="L7" s="29"/>
    </row>
    <row r="8" spans="1:12" ht="27" customHeight="1" x14ac:dyDescent="0.25">
      <c r="A8" s="45"/>
      <c r="B8" s="42"/>
      <c r="C8" s="33"/>
      <c r="D8" s="33"/>
      <c r="E8" s="35"/>
      <c r="F8" s="35"/>
      <c r="G8" s="39"/>
      <c r="H8" s="39"/>
      <c r="I8" s="35"/>
      <c r="J8" s="35"/>
      <c r="K8" s="30"/>
      <c r="L8" s="30"/>
    </row>
    <row r="9" spans="1:12" ht="15.75" x14ac:dyDescent="0.25">
      <c r="A9" s="46"/>
      <c r="B9" s="4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ht="15.75" x14ac:dyDescent="0.25">
      <c r="A10" s="17">
        <v>1</v>
      </c>
      <c r="B10" s="17" t="s">
        <v>15</v>
      </c>
      <c r="C10" s="17">
        <v>1424</v>
      </c>
      <c r="D10" s="18">
        <v>2741.46</v>
      </c>
      <c r="E10" s="17">
        <v>0</v>
      </c>
      <c r="F10" s="18">
        <v>0</v>
      </c>
      <c r="G10" s="17">
        <f t="shared" ref="G10:G41" si="0">ROUND((E10/C10)*100,2)</f>
        <v>0</v>
      </c>
      <c r="H10" s="19">
        <f t="shared" ref="H10:H41" si="1">ROUND((F10/D10)*100,2)</f>
        <v>0</v>
      </c>
      <c r="I10" s="17">
        <v>142</v>
      </c>
      <c r="J10" s="18">
        <v>1856.5</v>
      </c>
      <c r="K10" s="15">
        <f t="shared" ref="K10:K26" si="2">ROUND((E10/I10)*100,2)</f>
        <v>0</v>
      </c>
      <c r="L10" s="15">
        <f t="shared" ref="L10:L26" si="3">ROUND((F10/J10)*100,2)</f>
        <v>0</v>
      </c>
    </row>
    <row r="11" spans="1:12" s="14" customFormat="1" ht="15.75" x14ac:dyDescent="0.25">
      <c r="A11" s="17">
        <v>2</v>
      </c>
      <c r="B11" s="17" t="s">
        <v>16</v>
      </c>
      <c r="C11" s="17">
        <v>1452</v>
      </c>
      <c r="D11" s="18">
        <v>3594.19</v>
      </c>
      <c r="E11" s="17">
        <v>0</v>
      </c>
      <c r="F11" s="18">
        <v>0</v>
      </c>
      <c r="G11" s="17">
        <f t="shared" si="0"/>
        <v>0</v>
      </c>
      <c r="H11" s="17">
        <f t="shared" si="1"/>
        <v>0</v>
      </c>
      <c r="I11" s="17">
        <v>3</v>
      </c>
      <c r="J11" s="18">
        <v>1.8</v>
      </c>
      <c r="K11" s="15">
        <f t="shared" si="2"/>
        <v>0</v>
      </c>
      <c r="L11" s="15">
        <f t="shared" si="3"/>
        <v>0</v>
      </c>
    </row>
    <row r="12" spans="1:12" s="14" customFormat="1" ht="15.75" x14ac:dyDescent="0.25">
      <c r="A12" s="17">
        <v>3</v>
      </c>
      <c r="B12" s="17" t="s">
        <v>17</v>
      </c>
      <c r="C12" s="17">
        <v>59963</v>
      </c>
      <c r="D12" s="18">
        <v>133568.53</v>
      </c>
      <c r="E12" s="17">
        <v>4148</v>
      </c>
      <c r="F12" s="18">
        <v>8056.49</v>
      </c>
      <c r="G12" s="17">
        <f t="shared" si="0"/>
        <v>6.92</v>
      </c>
      <c r="H12" s="17">
        <f t="shared" si="1"/>
        <v>6.03</v>
      </c>
      <c r="I12" s="17">
        <v>11809</v>
      </c>
      <c r="J12" s="18">
        <v>26419.31</v>
      </c>
      <c r="K12" s="15">
        <f t="shared" si="2"/>
        <v>35.130000000000003</v>
      </c>
      <c r="L12" s="15">
        <f t="shared" si="3"/>
        <v>30.49</v>
      </c>
    </row>
    <row r="13" spans="1:12" s="14" customFormat="1" ht="15.75" x14ac:dyDescent="0.25">
      <c r="A13" s="17">
        <v>4</v>
      </c>
      <c r="B13" s="17" t="s">
        <v>18</v>
      </c>
      <c r="C13" s="17">
        <v>12667</v>
      </c>
      <c r="D13" s="18">
        <v>31629.97</v>
      </c>
      <c r="E13" s="17">
        <v>4129</v>
      </c>
      <c r="F13" s="18">
        <v>17054.509999999998</v>
      </c>
      <c r="G13" s="17">
        <f t="shared" si="0"/>
        <v>32.6</v>
      </c>
      <c r="H13" s="17">
        <f t="shared" si="1"/>
        <v>53.92</v>
      </c>
      <c r="I13" s="17">
        <v>1759</v>
      </c>
      <c r="J13" s="18">
        <v>7122.84</v>
      </c>
      <c r="K13" s="15">
        <f t="shared" si="2"/>
        <v>234.74</v>
      </c>
      <c r="L13" s="15">
        <f t="shared" si="3"/>
        <v>239.43</v>
      </c>
    </row>
    <row r="14" spans="1:12" s="14" customFormat="1" ht="15.75" x14ac:dyDescent="0.25">
      <c r="A14" s="17">
        <v>5</v>
      </c>
      <c r="B14" s="17" t="s">
        <v>19</v>
      </c>
      <c r="C14" s="17">
        <v>1699</v>
      </c>
      <c r="D14" s="18">
        <v>4081.915</v>
      </c>
      <c r="E14" s="17">
        <v>175</v>
      </c>
      <c r="F14" s="18">
        <v>101</v>
      </c>
      <c r="G14" s="17">
        <f t="shared" si="0"/>
        <v>10.3</v>
      </c>
      <c r="H14" s="17">
        <f t="shared" si="1"/>
        <v>2.4700000000000002</v>
      </c>
      <c r="I14" s="17">
        <v>878</v>
      </c>
      <c r="J14" s="18">
        <v>689</v>
      </c>
      <c r="K14" s="15">
        <f t="shared" si="2"/>
        <v>19.93</v>
      </c>
      <c r="L14" s="15">
        <f t="shared" si="3"/>
        <v>14.66</v>
      </c>
    </row>
    <row r="15" spans="1:12" s="14" customFormat="1" ht="15.75" x14ac:dyDescent="0.25">
      <c r="A15" s="17">
        <v>6</v>
      </c>
      <c r="B15" s="17" t="s">
        <v>20</v>
      </c>
      <c r="C15" s="17">
        <v>5943</v>
      </c>
      <c r="D15" s="18">
        <v>19588.25</v>
      </c>
      <c r="E15" s="17">
        <v>0</v>
      </c>
      <c r="F15" s="18">
        <v>0</v>
      </c>
      <c r="G15" s="17">
        <f t="shared" si="0"/>
        <v>0</v>
      </c>
      <c r="H15" s="17">
        <f t="shared" si="1"/>
        <v>0</v>
      </c>
      <c r="I15" s="17">
        <v>12</v>
      </c>
      <c r="J15" s="18">
        <v>3</v>
      </c>
      <c r="K15" s="15">
        <f t="shared" si="2"/>
        <v>0</v>
      </c>
      <c r="L15" s="15">
        <f t="shared" si="3"/>
        <v>0</v>
      </c>
    </row>
    <row r="16" spans="1:12" s="14" customFormat="1" ht="15.75" x14ac:dyDescent="0.25">
      <c r="A16" s="17">
        <v>7</v>
      </c>
      <c r="B16" s="17" t="s">
        <v>21</v>
      </c>
      <c r="C16" s="17">
        <v>11608</v>
      </c>
      <c r="D16" s="18">
        <v>29984.53</v>
      </c>
      <c r="E16" s="17">
        <v>3960</v>
      </c>
      <c r="F16" s="18">
        <v>10924.57</v>
      </c>
      <c r="G16" s="17">
        <f t="shared" si="0"/>
        <v>34.11</v>
      </c>
      <c r="H16" s="17">
        <f t="shared" si="1"/>
        <v>36.43</v>
      </c>
      <c r="I16" s="17">
        <v>177</v>
      </c>
      <c r="J16" s="18">
        <v>104.97</v>
      </c>
      <c r="K16" s="15">
        <f t="shared" si="2"/>
        <v>2237.29</v>
      </c>
      <c r="L16" s="15">
        <f t="shared" si="3"/>
        <v>10407.33</v>
      </c>
    </row>
    <row r="17" spans="1:12" s="14" customFormat="1" ht="15.75" x14ac:dyDescent="0.25">
      <c r="A17" s="17">
        <v>8</v>
      </c>
      <c r="B17" s="17" t="s">
        <v>22</v>
      </c>
      <c r="C17" s="17">
        <v>6077</v>
      </c>
      <c r="D17" s="18">
        <v>10921.281000000001</v>
      </c>
      <c r="E17" s="17">
        <v>191</v>
      </c>
      <c r="F17" s="18">
        <v>351.14</v>
      </c>
      <c r="G17" s="17">
        <f t="shared" si="0"/>
        <v>3.14</v>
      </c>
      <c r="H17" s="17">
        <f t="shared" si="1"/>
        <v>3.22</v>
      </c>
      <c r="I17" s="17">
        <v>954</v>
      </c>
      <c r="J17" s="18">
        <v>49823.3</v>
      </c>
      <c r="K17" s="15">
        <f t="shared" si="2"/>
        <v>20.02</v>
      </c>
      <c r="L17" s="15">
        <f t="shared" si="3"/>
        <v>0.7</v>
      </c>
    </row>
    <row r="18" spans="1:12" s="14" customFormat="1" ht="15.75" x14ac:dyDescent="0.25">
      <c r="A18" s="17">
        <v>9</v>
      </c>
      <c r="B18" s="17" t="s">
        <v>23</v>
      </c>
      <c r="C18" s="17">
        <v>1663</v>
      </c>
      <c r="D18" s="18">
        <v>4440.04</v>
      </c>
      <c r="E18" s="17">
        <v>1015</v>
      </c>
      <c r="F18" s="18">
        <v>3183.5</v>
      </c>
      <c r="G18" s="17">
        <f t="shared" si="0"/>
        <v>61.03</v>
      </c>
      <c r="H18" s="17">
        <f t="shared" si="1"/>
        <v>71.7</v>
      </c>
      <c r="I18" s="17">
        <v>24</v>
      </c>
      <c r="J18" s="18">
        <v>102.33</v>
      </c>
      <c r="K18" s="15">
        <f t="shared" si="2"/>
        <v>4229.17</v>
      </c>
      <c r="L18" s="15">
        <f t="shared" si="3"/>
        <v>3111.01</v>
      </c>
    </row>
    <row r="19" spans="1:12" s="14" customFormat="1" ht="15.75" x14ac:dyDescent="0.25">
      <c r="A19" s="17">
        <v>10</v>
      </c>
      <c r="B19" s="17" t="s">
        <v>24</v>
      </c>
      <c r="C19" s="17">
        <v>3573</v>
      </c>
      <c r="D19" s="18">
        <v>5525.5</v>
      </c>
      <c r="E19" s="17">
        <v>251</v>
      </c>
      <c r="F19" s="18">
        <v>515.54999999999995</v>
      </c>
      <c r="G19" s="17">
        <f t="shared" si="0"/>
        <v>7.02</v>
      </c>
      <c r="H19" s="17">
        <f t="shared" si="1"/>
        <v>9.33</v>
      </c>
      <c r="I19" s="17">
        <v>774</v>
      </c>
      <c r="J19" s="18">
        <v>3860</v>
      </c>
      <c r="K19" s="15">
        <f t="shared" si="2"/>
        <v>32.43</v>
      </c>
      <c r="L19" s="15">
        <f t="shared" si="3"/>
        <v>13.36</v>
      </c>
    </row>
    <row r="20" spans="1:12" s="14" customFormat="1" ht="15.75" x14ac:dyDescent="0.25">
      <c r="A20" s="17">
        <v>11</v>
      </c>
      <c r="B20" s="17" t="s">
        <v>25</v>
      </c>
      <c r="C20" s="17">
        <v>5107</v>
      </c>
      <c r="D20" s="18">
        <v>26100.61</v>
      </c>
      <c r="E20" s="17">
        <v>195</v>
      </c>
      <c r="F20" s="18">
        <v>44.34</v>
      </c>
      <c r="G20" s="17">
        <f t="shared" si="0"/>
        <v>3.82</v>
      </c>
      <c r="H20" s="17">
        <f t="shared" si="1"/>
        <v>0.17</v>
      </c>
      <c r="I20" s="17">
        <v>438</v>
      </c>
      <c r="J20" s="18">
        <v>119.57</v>
      </c>
      <c r="K20" s="15">
        <f t="shared" si="2"/>
        <v>44.52</v>
      </c>
      <c r="L20" s="15">
        <f t="shared" si="3"/>
        <v>37.08</v>
      </c>
    </row>
    <row r="21" spans="1:12" s="14" customFormat="1" ht="15.75" x14ac:dyDescent="0.25">
      <c r="A21" s="17">
        <v>12</v>
      </c>
      <c r="B21" s="17" t="s">
        <v>26</v>
      </c>
      <c r="C21" s="17">
        <v>486</v>
      </c>
      <c r="D21" s="18">
        <v>1792</v>
      </c>
      <c r="E21" s="17">
        <v>4</v>
      </c>
      <c r="F21" s="18">
        <v>105.32</v>
      </c>
      <c r="G21" s="17">
        <f t="shared" si="0"/>
        <v>0.82</v>
      </c>
      <c r="H21" s="17">
        <f t="shared" si="1"/>
        <v>5.88</v>
      </c>
      <c r="I21" s="17">
        <v>4</v>
      </c>
      <c r="J21" s="18">
        <v>105.3</v>
      </c>
      <c r="K21" s="15">
        <f t="shared" si="2"/>
        <v>100</v>
      </c>
      <c r="L21" s="15">
        <f t="shared" si="3"/>
        <v>100.02</v>
      </c>
    </row>
    <row r="22" spans="1:12" s="14" customFormat="1" ht="15.75" x14ac:dyDescent="0.25">
      <c r="A22" s="17">
        <v>13</v>
      </c>
      <c r="B22" s="17" t="s">
        <v>27</v>
      </c>
      <c r="C22" s="17">
        <v>1815</v>
      </c>
      <c r="D22" s="18">
        <v>22659.345000000001</v>
      </c>
      <c r="E22" s="17">
        <v>5</v>
      </c>
      <c r="F22" s="18">
        <v>359.21</v>
      </c>
      <c r="G22" s="17">
        <f t="shared" si="0"/>
        <v>0.28000000000000003</v>
      </c>
      <c r="H22" s="17">
        <f t="shared" si="1"/>
        <v>1.59</v>
      </c>
      <c r="I22" s="17">
        <v>78</v>
      </c>
      <c r="J22" s="18">
        <v>404.79</v>
      </c>
      <c r="K22" s="15">
        <f t="shared" si="2"/>
        <v>6.41</v>
      </c>
      <c r="L22" s="15">
        <f t="shared" si="3"/>
        <v>88.74</v>
      </c>
    </row>
    <row r="23" spans="1:12" s="14" customFormat="1" ht="15.75" x14ac:dyDescent="0.25">
      <c r="A23" s="17">
        <v>14</v>
      </c>
      <c r="B23" s="17" t="s">
        <v>28</v>
      </c>
      <c r="C23" s="17">
        <v>1909</v>
      </c>
      <c r="D23" s="18">
        <v>15206.49</v>
      </c>
      <c r="E23" s="17">
        <v>803</v>
      </c>
      <c r="F23" s="18">
        <v>3536.9</v>
      </c>
      <c r="G23" s="17">
        <f t="shared" si="0"/>
        <v>42.06</v>
      </c>
      <c r="H23" s="17">
        <f t="shared" si="1"/>
        <v>23.26</v>
      </c>
      <c r="I23" s="17">
        <v>566</v>
      </c>
      <c r="J23" s="18">
        <v>1839.26</v>
      </c>
      <c r="K23" s="15">
        <f t="shared" si="2"/>
        <v>141.87</v>
      </c>
      <c r="L23" s="15">
        <f t="shared" si="3"/>
        <v>192.3</v>
      </c>
    </row>
    <row r="24" spans="1:12" s="14" customFormat="1" ht="15.75" x14ac:dyDescent="0.25">
      <c r="A24" s="17">
        <v>15</v>
      </c>
      <c r="B24" s="17" t="s">
        <v>29</v>
      </c>
      <c r="C24" s="17">
        <v>9310</v>
      </c>
      <c r="D24" s="18">
        <v>20402.37</v>
      </c>
      <c r="E24" s="17">
        <v>32</v>
      </c>
      <c r="F24" s="18">
        <v>240.67</v>
      </c>
      <c r="G24" s="17">
        <f t="shared" si="0"/>
        <v>0.34</v>
      </c>
      <c r="H24" s="17">
        <f t="shared" si="1"/>
        <v>1.18</v>
      </c>
      <c r="I24" s="17">
        <v>446</v>
      </c>
      <c r="J24" s="18">
        <v>470.51</v>
      </c>
      <c r="K24" s="15">
        <f t="shared" si="2"/>
        <v>7.17</v>
      </c>
      <c r="L24" s="15">
        <f t="shared" si="3"/>
        <v>51.15</v>
      </c>
    </row>
    <row r="25" spans="1:12" s="14" customFormat="1" ht="15.75" x14ac:dyDescent="0.25">
      <c r="A25" s="17">
        <v>16</v>
      </c>
      <c r="B25" s="17" t="s">
        <v>30</v>
      </c>
      <c r="C25" s="17">
        <v>1255</v>
      </c>
      <c r="D25" s="18">
        <v>7122.3</v>
      </c>
      <c r="E25" s="17">
        <v>500</v>
      </c>
      <c r="F25" s="18">
        <v>1022.3</v>
      </c>
      <c r="G25" s="17">
        <f t="shared" si="0"/>
        <v>39.840000000000003</v>
      </c>
      <c r="H25" s="17">
        <f t="shared" si="1"/>
        <v>14.35</v>
      </c>
      <c r="I25" s="17">
        <v>1359</v>
      </c>
      <c r="J25" s="18">
        <v>38234.400000000001</v>
      </c>
      <c r="K25" s="15">
        <f t="shared" si="2"/>
        <v>36.79</v>
      </c>
      <c r="L25" s="15">
        <f t="shared" si="3"/>
        <v>2.67</v>
      </c>
    </row>
    <row r="26" spans="1:12" s="14" customFormat="1" ht="15.75" x14ac:dyDescent="0.25">
      <c r="A26" s="17">
        <v>17</v>
      </c>
      <c r="B26" s="17" t="s">
        <v>31</v>
      </c>
      <c r="C26" s="17">
        <v>3640</v>
      </c>
      <c r="D26" s="18">
        <v>8908.48</v>
      </c>
      <c r="E26" s="17">
        <v>4237</v>
      </c>
      <c r="F26" s="18">
        <v>20804.96</v>
      </c>
      <c r="G26" s="17">
        <f t="shared" si="0"/>
        <v>116.4</v>
      </c>
      <c r="H26" s="17">
        <f t="shared" si="1"/>
        <v>233.54</v>
      </c>
      <c r="I26" s="17">
        <v>16108</v>
      </c>
      <c r="J26" s="18">
        <v>78310.06</v>
      </c>
      <c r="K26" s="15">
        <f t="shared" si="2"/>
        <v>26.3</v>
      </c>
      <c r="L26" s="15">
        <f t="shared" si="3"/>
        <v>26.57</v>
      </c>
    </row>
    <row r="27" spans="1:12" s="14" customFormat="1" ht="19.5" x14ac:dyDescent="0.4">
      <c r="A27" s="27" t="s">
        <v>32</v>
      </c>
      <c r="B27" s="28"/>
      <c r="C27" s="20">
        <f>SUM(C10:C26)</f>
        <v>129591</v>
      </c>
      <c r="D27" s="21">
        <f>SUM(D10:D26)</f>
        <v>348267.261</v>
      </c>
      <c r="E27" s="20">
        <f>SUM(E10:E26)</f>
        <v>19645</v>
      </c>
      <c r="F27" s="21">
        <f>SUM(F10:F26)</f>
        <v>66300.459999999992</v>
      </c>
      <c r="G27" s="20">
        <f t="shared" si="0"/>
        <v>15.16</v>
      </c>
      <c r="H27" s="20">
        <f t="shared" si="1"/>
        <v>19.04</v>
      </c>
      <c r="I27" s="20">
        <f>SUM(I10:I26)</f>
        <v>35531</v>
      </c>
      <c r="J27" s="21">
        <f>SUM(J10:J26)</f>
        <v>209466.94</v>
      </c>
      <c r="K27" s="15">
        <f>SUM(K10:K26)</f>
        <v>7171.7700000000013</v>
      </c>
      <c r="L27" s="15">
        <f>ROUND((E27/I27)*100,2)</f>
        <v>55.29</v>
      </c>
    </row>
    <row r="28" spans="1:12" s="14" customFormat="1" ht="15.75" x14ac:dyDescent="0.25">
      <c r="A28" s="17">
        <v>18</v>
      </c>
      <c r="B28" s="17" t="s">
        <v>33</v>
      </c>
      <c r="C28" s="17">
        <v>47632</v>
      </c>
      <c r="D28" s="18">
        <v>109871.96</v>
      </c>
      <c r="E28" s="17">
        <v>56</v>
      </c>
      <c r="F28" s="18">
        <v>1695.35</v>
      </c>
      <c r="G28" s="17">
        <f t="shared" si="0"/>
        <v>0.12</v>
      </c>
      <c r="H28" s="17">
        <f t="shared" si="1"/>
        <v>1.54</v>
      </c>
      <c r="I28" s="17">
        <v>90</v>
      </c>
      <c r="J28" s="18">
        <v>3657.36</v>
      </c>
      <c r="K28" s="15">
        <f>ROUND((E28/I28)*100,2)</f>
        <v>62.22</v>
      </c>
      <c r="L28" s="15">
        <f>ROUND((F28/J28)*100,2)</f>
        <v>46.35</v>
      </c>
    </row>
    <row r="29" spans="1:12" s="14" customFormat="1" ht="19.5" x14ac:dyDescent="0.4">
      <c r="A29" s="27" t="s">
        <v>32</v>
      </c>
      <c r="B29" s="28"/>
      <c r="C29" s="20">
        <f>SUM(C28:C28)</f>
        <v>47632</v>
      </c>
      <c r="D29" s="21">
        <f>SUM(D28:D28)</f>
        <v>109871.96</v>
      </c>
      <c r="E29" s="20">
        <f>SUM(E28:E28)</f>
        <v>56</v>
      </c>
      <c r="F29" s="21">
        <f>SUM(F28:F28)</f>
        <v>1695.35</v>
      </c>
      <c r="G29" s="20">
        <f t="shared" si="0"/>
        <v>0.12</v>
      </c>
      <c r="H29" s="20">
        <f t="shared" si="1"/>
        <v>1.54</v>
      </c>
      <c r="I29" s="20">
        <f>SUM(I28:I28)</f>
        <v>90</v>
      </c>
      <c r="J29" s="21">
        <f>SUM(J28:J28)</f>
        <v>3657.36</v>
      </c>
      <c r="K29" s="15">
        <f>SUM(K28:K28)</f>
        <v>62.22</v>
      </c>
      <c r="L29" s="15">
        <f>ROUND((E29/I29)*100,2)</f>
        <v>62.22</v>
      </c>
    </row>
    <row r="30" spans="1:12" s="14" customFormat="1" ht="15.75" x14ac:dyDescent="0.25">
      <c r="A30" s="17">
        <v>19</v>
      </c>
      <c r="B30" s="17" t="s">
        <v>34</v>
      </c>
      <c r="C30" s="17">
        <v>33224</v>
      </c>
      <c r="D30" s="18">
        <v>39844.410000000003</v>
      </c>
      <c r="E30" s="17">
        <v>13645</v>
      </c>
      <c r="F30" s="18">
        <v>43329</v>
      </c>
      <c r="G30" s="17">
        <f t="shared" si="0"/>
        <v>41.07</v>
      </c>
      <c r="H30" s="17">
        <f t="shared" si="1"/>
        <v>108.75</v>
      </c>
      <c r="I30" s="17">
        <v>39117</v>
      </c>
      <c r="J30" s="18">
        <v>121995</v>
      </c>
      <c r="K30" s="15">
        <f t="shared" ref="K30:L32" si="4">ROUND((E30/I30)*100,2)</f>
        <v>34.880000000000003</v>
      </c>
      <c r="L30" s="15">
        <f t="shared" si="4"/>
        <v>35.520000000000003</v>
      </c>
    </row>
    <row r="31" spans="1:12" s="14" customFormat="1" ht="15.75" x14ac:dyDescent="0.25">
      <c r="A31" s="17">
        <v>20</v>
      </c>
      <c r="B31" s="17" t="s">
        <v>35</v>
      </c>
      <c r="C31" s="17">
        <v>1117</v>
      </c>
      <c r="D31" s="18">
        <v>2452.48</v>
      </c>
      <c r="E31" s="17">
        <v>0</v>
      </c>
      <c r="F31" s="18">
        <v>0</v>
      </c>
      <c r="G31" s="17">
        <f t="shared" si="0"/>
        <v>0</v>
      </c>
      <c r="H31" s="17">
        <f t="shared" si="1"/>
        <v>0</v>
      </c>
      <c r="I31" s="17">
        <v>0</v>
      </c>
      <c r="J31" s="18">
        <v>0</v>
      </c>
      <c r="K31" s="15" t="e">
        <f t="shared" si="4"/>
        <v>#DIV/0!</v>
      </c>
      <c r="L31" s="15" t="e">
        <f t="shared" si="4"/>
        <v>#DIV/0!</v>
      </c>
    </row>
    <row r="32" spans="1:12" s="14" customFormat="1" ht="15.75" x14ac:dyDescent="0.25">
      <c r="A32" s="17">
        <v>21</v>
      </c>
      <c r="B32" s="17" t="s">
        <v>36</v>
      </c>
      <c r="C32" s="17">
        <v>35</v>
      </c>
      <c r="D32" s="18">
        <v>101</v>
      </c>
      <c r="E32" s="17">
        <v>1</v>
      </c>
      <c r="F32" s="18">
        <v>14630</v>
      </c>
      <c r="G32" s="17">
        <f t="shared" si="0"/>
        <v>2.86</v>
      </c>
      <c r="H32" s="17">
        <f t="shared" si="1"/>
        <v>14485.15</v>
      </c>
      <c r="I32" s="17">
        <v>2</v>
      </c>
      <c r="J32" s="18">
        <v>31000</v>
      </c>
      <c r="K32" s="15">
        <f t="shared" si="4"/>
        <v>50</v>
      </c>
      <c r="L32" s="15">
        <f t="shared" si="4"/>
        <v>47.19</v>
      </c>
    </row>
    <row r="33" spans="1:12" s="14" customFormat="1" ht="19.5" x14ac:dyDescent="0.4">
      <c r="A33" s="27" t="s">
        <v>32</v>
      </c>
      <c r="B33" s="28"/>
      <c r="C33" s="20">
        <f>SUM(C30:C32)</f>
        <v>34376</v>
      </c>
      <c r="D33" s="21">
        <f>SUM(D30:D32)</f>
        <v>42397.890000000007</v>
      </c>
      <c r="E33" s="20">
        <f>SUM(E30:E32)</f>
        <v>13646</v>
      </c>
      <c r="F33" s="21">
        <f>SUM(F30:F32)</f>
        <v>57959</v>
      </c>
      <c r="G33" s="20">
        <f t="shared" si="0"/>
        <v>39.700000000000003</v>
      </c>
      <c r="H33" s="20">
        <f t="shared" si="1"/>
        <v>136.69999999999999</v>
      </c>
      <c r="I33" s="20">
        <f>SUM(I30:I32)</f>
        <v>39119</v>
      </c>
      <c r="J33" s="21">
        <f>SUM(J30:J32)</f>
        <v>152995</v>
      </c>
      <c r="K33" s="15" t="e">
        <f>SUM(K30:K32)</f>
        <v>#DIV/0!</v>
      </c>
      <c r="L33" s="15">
        <f>ROUND((E33/I33)*100,2)</f>
        <v>34.880000000000003</v>
      </c>
    </row>
    <row r="34" spans="1:12" s="14" customFormat="1" ht="15.75" x14ac:dyDescent="0.25">
      <c r="A34" s="17">
        <v>22</v>
      </c>
      <c r="B34" s="17" t="s">
        <v>37</v>
      </c>
      <c r="C34" s="17">
        <v>20491</v>
      </c>
      <c r="D34" s="18">
        <v>26904.931</v>
      </c>
      <c r="E34" s="17">
        <v>634</v>
      </c>
      <c r="F34" s="18">
        <v>1268.8800000000001</v>
      </c>
      <c r="G34" s="17">
        <f t="shared" si="0"/>
        <v>3.09</v>
      </c>
      <c r="H34" s="17">
        <f t="shared" si="1"/>
        <v>4.72</v>
      </c>
      <c r="I34" s="17">
        <v>2601</v>
      </c>
      <c r="J34" s="18">
        <v>10084.74</v>
      </c>
      <c r="K34" s="15">
        <f>ROUND((E34/I34)*100,2)</f>
        <v>24.38</v>
      </c>
      <c r="L34" s="15">
        <f>ROUND((F34/J34)*100,2)</f>
        <v>12.58</v>
      </c>
    </row>
    <row r="35" spans="1:12" s="14" customFormat="1" ht="15.75" x14ac:dyDescent="0.25">
      <c r="A35" s="17">
        <v>23</v>
      </c>
      <c r="B35" s="17" t="s">
        <v>38</v>
      </c>
      <c r="C35" s="17">
        <v>3623</v>
      </c>
      <c r="D35" s="18">
        <v>7560.83</v>
      </c>
      <c r="E35" s="17">
        <v>4</v>
      </c>
      <c r="F35" s="18">
        <v>10</v>
      </c>
      <c r="G35" s="17">
        <f t="shared" si="0"/>
        <v>0.11</v>
      </c>
      <c r="H35" s="17">
        <f t="shared" si="1"/>
        <v>0.13</v>
      </c>
      <c r="I35" s="17">
        <v>110</v>
      </c>
      <c r="J35" s="18">
        <v>44.6</v>
      </c>
      <c r="K35" s="15">
        <f>ROUND((E35/I35)*100,2)</f>
        <v>3.64</v>
      </c>
      <c r="L35" s="15">
        <f>ROUND((F35/J35)*100,2)</f>
        <v>22.42</v>
      </c>
    </row>
    <row r="36" spans="1:12" s="14" customFormat="1" ht="19.5" x14ac:dyDescent="0.4">
      <c r="A36" s="27" t="s">
        <v>32</v>
      </c>
      <c r="B36" s="28"/>
      <c r="C36" s="20">
        <f>SUM(C34:C35)</f>
        <v>24114</v>
      </c>
      <c r="D36" s="21">
        <f>SUM(D34:D35)</f>
        <v>34465.760999999999</v>
      </c>
      <c r="E36" s="20">
        <f>SUM(E34:E35)</f>
        <v>638</v>
      </c>
      <c r="F36" s="21">
        <f>SUM(F34:F35)</f>
        <v>1278.8800000000001</v>
      </c>
      <c r="G36" s="20">
        <f t="shared" si="0"/>
        <v>2.65</v>
      </c>
      <c r="H36" s="20">
        <f t="shared" si="1"/>
        <v>3.71</v>
      </c>
      <c r="I36" s="20">
        <f>SUM(I34:I35)</f>
        <v>2711</v>
      </c>
      <c r="J36" s="21">
        <f>SUM(J34:J35)</f>
        <v>10129.34</v>
      </c>
      <c r="K36" s="15">
        <f>SUM(K34:K35)</f>
        <v>28.02</v>
      </c>
      <c r="L36" s="15">
        <f>ROUND((E36/I36)*100,2)</f>
        <v>23.53</v>
      </c>
    </row>
    <row r="37" spans="1:12" s="14" customFormat="1" ht="15.75" x14ac:dyDescent="0.25">
      <c r="A37" s="17">
        <v>24</v>
      </c>
      <c r="B37" s="17" t="s">
        <v>39</v>
      </c>
      <c r="C37" s="17">
        <v>8074</v>
      </c>
      <c r="D37" s="18">
        <v>16854.8</v>
      </c>
      <c r="E37" s="17">
        <v>22</v>
      </c>
      <c r="F37" s="18">
        <v>9.25</v>
      </c>
      <c r="G37" s="17">
        <f t="shared" si="0"/>
        <v>0.27</v>
      </c>
      <c r="H37" s="17">
        <f t="shared" si="1"/>
        <v>0.05</v>
      </c>
      <c r="I37" s="17">
        <v>52469</v>
      </c>
      <c r="J37" s="18">
        <v>10587.91</v>
      </c>
      <c r="K37" s="15">
        <f t="shared" ref="K37:K57" si="5">ROUND((E37/I37)*100,2)</f>
        <v>0.04</v>
      </c>
      <c r="L37" s="15">
        <f t="shared" ref="L37:L57" si="6">ROUND((F37/J37)*100,2)</f>
        <v>0.09</v>
      </c>
    </row>
    <row r="38" spans="1:12" s="14" customFormat="1" ht="15.75" x14ac:dyDescent="0.25">
      <c r="A38" s="17">
        <v>25</v>
      </c>
      <c r="B38" s="17" t="s">
        <v>40</v>
      </c>
      <c r="C38" s="17">
        <v>136</v>
      </c>
      <c r="D38" s="18">
        <v>349</v>
      </c>
      <c r="E38" s="17">
        <v>0</v>
      </c>
      <c r="F38" s="18">
        <v>0</v>
      </c>
      <c r="G38" s="17">
        <f t="shared" si="0"/>
        <v>0</v>
      </c>
      <c r="H38" s="17">
        <f t="shared" si="1"/>
        <v>0</v>
      </c>
      <c r="I38" s="17">
        <v>0</v>
      </c>
      <c r="J38" s="18">
        <v>0</v>
      </c>
      <c r="K38" s="15" t="e">
        <f t="shared" si="5"/>
        <v>#DIV/0!</v>
      </c>
      <c r="L38" s="15" t="e">
        <f t="shared" si="6"/>
        <v>#DIV/0!</v>
      </c>
    </row>
    <row r="39" spans="1:12" s="14" customFormat="1" ht="15.75" x14ac:dyDescent="0.25">
      <c r="A39" s="17">
        <v>26</v>
      </c>
      <c r="B39" s="17" t="s">
        <v>41</v>
      </c>
      <c r="C39" s="17">
        <v>95</v>
      </c>
      <c r="D39" s="18">
        <v>778</v>
      </c>
      <c r="E39" s="17">
        <v>1</v>
      </c>
      <c r="F39" s="18">
        <v>11.39</v>
      </c>
      <c r="G39" s="17">
        <f t="shared" si="0"/>
        <v>1.05</v>
      </c>
      <c r="H39" s="17">
        <f t="shared" si="1"/>
        <v>1.46</v>
      </c>
      <c r="I39" s="17">
        <v>0</v>
      </c>
      <c r="J39" s="18">
        <v>0</v>
      </c>
      <c r="K39" s="15" t="e">
        <f t="shared" si="5"/>
        <v>#DIV/0!</v>
      </c>
      <c r="L39" s="15" t="e">
        <f t="shared" si="6"/>
        <v>#DIV/0!</v>
      </c>
    </row>
    <row r="40" spans="1:12" s="14" customFormat="1" ht="15.75" x14ac:dyDescent="0.25">
      <c r="A40" s="17">
        <v>27</v>
      </c>
      <c r="B40" s="17" t="s">
        <v>42</v>
      </c>
      <c r="C40" s="17">
        <v>851</v>
      </c>
      <c r="D40" s="18">
        <v>6666.12</v>
      </c>
      <c r="E40" s="17">
        <v>1</v>
      </c>
      <c r="F40" s="18">
        <v>20</v>
      </c>
      <c r="G40" s="17">
        <f t="shared" si="0"/>
        <v>0.12</v>
      </c>
      <c r="H40" s="17">
        <f t="shared" si="1"/>
        <v>0.3</v>
      </c>
      <c r="I40" s="17">
        <v>0</v>
      </c>
      <c r="J40" s="18">
        <v>0</v>
      </c>
      <c r="K40" s="15" t="e">
        <f t="shared" si="5"/>
        <v>#DIV/0!</v>
      </c>
      <c r="L40" s="15" t="e">
        <f t="shared" si="6"/>
        <v>#DIV/0!</v>
      </c>
    </row>
    <row r="41" spans="1:12" s="14" customFormat="1" ht="15.75" x14ac:dyDescent="0.25">
      <c r="A41" s="17">
        <v>28</v>
      </c>
      <c r="B41" s="17" t="s">
        <v>43</v>
      </c>
      <c r="C41" s="17">
        <v>78</v>
      </c>
      <c r="D41" s="18">
        <v>118</v>
      </c>
      <c r="E41" s="17">
        <v>95</v>
      </c>
      <c r="F41" s="18">
        <v>3204.4</v>
      </c>
      <c r="G41" s="17">
        <f t="shared" si="0"/>
        <v>121.79</v>
      </c>
      <c r="H41" s="17">
        <f t="shared" si="1"/>
        <v>2715.59</v>
      </c>
      <c r="I41" s="17">
        <v>63</v>
      </c>
      <c r="J41" s="18">
        <v>605.91999999999996</v>
      </c>
      <c r="K41" s="15">
        <f t="shared" si="5"/>
        <v>150.79</v>
      </c>
      <c r="L41" s="15">
        <f t="shared" si="6"/>
        <v>528.85</v>
      </c>
    </row>
    <row r="42" spans="1:12" s="14" customFormat="1" ht="15.75" x14ac:dyDescent="0.25">
      <c r="A42" s="17">
        <v>29</v>
      </c>
      <c r="B42" s="17" t="s">
        <v>44</v>
      </c>
      <c r="C42" s="17">
        <v>1183</v>
      </c>
      <c r="D42" s="18">
        <v>3802</v>
      </c>
      <c r="E42" s="17">
        <v>159</v>
      </c>
      <c r="F42" s="18">
        <v>46.64</v>
      </c>
      <c r="G42" s="17">
        <f t="shared" ref="G42:G68" si="7">ROUND((E42/C42)*100,2)</f>
        <v>13.44</v>
      </c>
      <c r="H42" s="17">
        <f t="shared" ref="H42:H68" si="8">ROUND((F42/D42)*100,2)</f>
        <v>1.23</v>
      </c>
      <c r="I42" s="17">
        <v>167</v>
      </c>
      <c r="J42" s="18">
        <v>781.6</v>
      </c>
      <c r="K42" s="15">
        <f t="shared" si="5"/>
        <v>95.21</v>
      </c>
      <c r="L42" s="15">
        <f t="shared" si="6"/>
        <v>5.97</v>
      </c>
    </row>
    <row r="43" spans="1:12" s="14" customFormat="1" ht="15.75" x14ac:dyDescent="0.25">
      <c r="A43" s="17">
        <v>30</v>
      </c>
      <c r="B43" s="17" t="s">
        <v>45</v>
      </c>
      <c r="C43" s="17">
        <v>19500</v>
      </c>
      <c r="D43" s="18">
        <v>29506.61</v>
      </c>
      <c r="E43" s="17">
        <v>51</v>
      </c>
      <c r="F43" s="18">
        <v>30.99</v>
      </c>
      <c r="G43" s="17">
        <f t="shared" si="7"/>
        <v>0.26</v>
      </c>
      <c r="H43" s="17">
        <f t="shared" si="8"/>
        <v>0.11</v>
      </c>
      <c r="I43" s="17">
        <v>88</v>
      </c>
      <c r="J43" s="18">
        <v>657.71</v>
      </c>
      <c r="K43" s="15">
        <f t="shared" si="5"/>
        <v>57.95</v>
      </c>
      <c r="L43" s="15">
        <f t="shared" si="6"/>
        <v>4.71</v>
      </c>
    </row>
    <row r="44" spans="1:12" s="14" customFormat="1" ht="15.75" x14ac:dyDescent="0.25">
      <c r="A44" s="17">
        <v>31</v>
      </c>
      <c r="B44" s="17" t="s">
        <v>46</v>
      </c>
      <c r="C44" s="17">
        <v>8453</v>
      </c>
      <c r="D44" s="18">
        <v>27192.42</v>
      </c>
      <c r="E44" s="17">
        <v>0</v>
      </c>
      <c r="F44" s="18">
        <v>0</v>
      </c>
      <c r="G44" s="17">
        <f t="shared" si="7"/>
        <v>0</v>
      </c>
      <c r="H44" s="17">
        <f t="shared" si="8"/>
        <v>0</v>
      </c>
      <c r="I44" s="17">
        <v>0</v>
      </c>
      <c r="J44" s="18">
        <v>0</v>
      </c>
      <c r="K44" s="15" t="e">
        <f t="shared" si="5"/>
        <v>#DIV/0!</v>
      </c>
      <c r="L44" s="15" t="e">
        <f t="shared" si="6"/>
        <v>#DIV/0!</v>
      </c>
    </row>
    <row r="45" spans="1:12" s="14" customFormat="1" ht="15.75" x14ac:dyDescent="0.25">
      <c r="A45" s="17">
        <v>32</v>
      </c>
      <c r="B45" s="17" t="s">
        <v>47</v>
      </c>
      <c r="C45" s="17">
        <v>2800</v>
      </c>
      <c r="D45" s="18">
        <v>5797.82</v>
      </c>
      <c r="E45" s="17">
        <v>11</v>
      </c>
      <c r="F45" s="18">
        <v>480.67</v>
      </c>
      <c r="G45" s="17">
        <f t="shared" si="7"/>
        <v>0.39</v>
      </c>
      <c r="H45" s="17">
        <f t="shared" si="8"/>
        <v>8.2899999999999991</v>
      </c>
      <c r="I45" s="17">
        <v>35</v>
      </c>
      <c r="J45" s="18">
        <v>418.62</v>
      </c>
      <c r="K45" s="15">
        <f t="shared" si="5"/>
        <v>31.43</v>
      </c>
      <c r="L45" s="15">
        <f t="shared" si="6"/>
        <v>114.82</v>
      </c>
    </row>
    <row r="46" spans="1:12" s="14" customFormat="1" ht="15.75" x14ac:dyDescent="0.25">
      <c r="A46" s="17">
        <v>33</v>
      </c>
      <c r="B46" s="17" t="s">
        <v>48</v>
      </c>
      <c r="C46" s="17">
        <v>61</v>
      </c>
      <c r="D46" s="18">
        <v>42.14</v>
      </c>
      <c r="E46" s="17">
        <v>121</v>
      </c>
      <c r="F46" s="18">
        <v>54.47</v>
      </c>
      <c r="G46" s="17">
        <f t="shared" si="7"/>
        <v>198.36</v>
      </c>
      <c r="H46" s="17">
        <f t="shared" si="8"/>
        <v>129.26</v>
      </c>
      <c r="I46" s="17">
        <v>341</v>
      </c>
      <c r="J46" s="18">
        <v>121.52</v>
      </c>
      <c r="K46" s="15">
        <f t="shared" si="5"/>
        <v>35.479999999999997</v>
      </c>
      <c r="L46" s="15">
        <f t="shared" si="6"/>
        <v>44.82</v>
      </c>
    </row>
    <row r="47" spans="1:12" s="14" customFormat="1" ht="15.75" x14ac:dyDescent="0.25">
      <c r="A47" s="17">
        <v>34</v>
      </c>
      <c r="B47" s="17" t="s">
        <v>49</v>
      </c>
      <c r="C47" s="17">
        <v>1225</v>
      </c>
      <c r="D47" s="18">
        <v>3219</v>
      </c>
      <c r="E47" s="17">
        <v>12</v>
      </c>
      <c r="F47" s="18">
        <v>14.14</v>
      </c>
      <c r="G47" s="17">
        <f t="shared" si="7"/>
        <v>0.98</v>
      </c>
      <c r="H47" s="17">
        <f t="shared" si="8"/>
        <v>0.44</v>
      </c>
      <c r="I47" s="17">
        <v>0</v>
      </c>
      <c r="J47" s="18">
        <v>0</v>
      </c>
      <c r="K47" s="15" t="e">
        <f t="shared" si="5"/>
        <v>#DIV/0!</v>
      </c>
      <c r="L47" s="15" t="e">
        <f t="shared" si="6"/>
        <v>#DIV/0!</v>
      </c>
    </row>
    <row r="48" spans="1:12" s="14" customFormat="1" ht="15.75" x14ac:dyDescent="0.25">
      <c r="A48" s="17">
        <v>35</v>
      </c>
      <c r="B48" s="17" t="s">
        <v>50</v>
      </c>
      <c r="C48" s="17">
        <v>94</v>
      </c>
      <c r="D48" s="18">
        <v>132.51</v>
      </c>
      <c r="E48" s="17">
        <v>0</v>
      </c>
      <c r="F48" s="18">
        <v>0</v>
      </c>
      <c r="G48" s="17">
        <f t="shared" si="7"/>
        <v>0</v>
      </c>
      <c r="H48" s="17">
        <f t="shared" si="8"/>
        <v>0</v>
      </c>
      <c r="I48" s="17">
        <v>149</v>
      </c>
      <c r="J48" s="18">
        <v>1239.73</v>
      </c>
      <c r="K48" s="15">
        <f t="shared" si="5"/>
        <v>0</v>
      </c>
      <c r="L48" s="15">
        <f t="shared" si="6"/>
        <v>0</v>
      </c>
    </row>
    <row r="49" spans="1:12" s="14" customFormat="1" ht="15.75" x14ac:dyDescent="0.25">
      <c r="A49" s="17">
        <v>36</v>
      </c>
      <c r="B49" s="17" t="s">
        <v>51</v>
      </c>
      <c r="C49" s="17">
        <v>93</v>
      </c>
      <c r="D49" s="18">
        <v>919.5</v>
      </c>
      <c r="E49" s="17">
        <v>0</v>
      </c>
      <c r="F49" s="18">
        <v>0</v>
      </c>
      <c r="G49" s="17">
        <f t="shared" si="7"/>
        <v>0</v>
      </c>
      <c r="H49" s="17">
        <f t="shared" si="8"/>
        <v>0</v>
      </c>
      <c r="I49" s="17">
        <v>23</v>
      </c>
      <c r="J49" s="18">
        <v>114.84</v>
      </c>
      <c r="K49" s="15">
        <f t="shared" si="5"/>
        <v>0</v>
      </c>
      <c r="L49" s="15">
        <f t="shared" si="6"/>
        <v>0</v>
      </c>
    </row>
    <row r="50" spans="1:12" s="14" customFormat="1" ht="15.75" x14ac:dyDescent="0.25">
      <c r="A50" s="17">
        <v>37</v>
      </c>
      <c r="B50" s="17" t="s">
        <v>52</v>
      </c>
      <c r="C50" s="17">
        <v>459</v>
      </c>
      <c r="D50" s="18">
        <v>1372</v>
      </c>
      <c r="E50" s="17">
        <v>0</v>
      </c>
      <c r="F50" s="18">
        <v>0</v>
      </c>
      <c r="G50" s="17">
        <f t="shared" si="7"/>
        <v>0</v>
      </c>
      <c r="H50" s="17">
        <f t="shared" si="8"/>
        <v>0</v>
      </c>
      <c r="I50" s="17">
        <v>0</v>
      </c>
      <c r="J50" s="18">
        <v>0</v>
      </c>
      <c r="K50" s="15" t="e">
        <f t="shared" si="5"/>
        <v>#DIV/0!</v>
      </c>
      <c r="L50" s="15" t="e">
        <f t="shared" si="6"/>
        <v>#DIV/0!</v>
      </c>
    </row>
    <row r="51" spans="1:12" s="14" customFormat="1" ht="15.75" x14ac:dyDescent="0.25">
      <c r="A51" s="17">
        <v>38</v>
      </c>
      <c r="B51" s="17" t="s">
        <v>53</v>
      </c>
      <c r="C51" s="17">
        <v>2835</v>
      </c>
      <c r="D51" s="18">
        <v>17733.77</v>
      </c>
      <c r="E51" s="17">
        <v>7</v>
      </c>
      <c r="F51" s="18">
        <v>531</v>
      </c>
      <c r="G51" s="17">
        <f t="shared" si="7"/>
        <v>0.25</v>
      </c>
      <c r="H51" s="17">
        <f t="shared" si="8"/>
        <v>2.99</v>
      </c>
      <c r="I51" s="17">
        <v>88</v>
      </c>
      <c r="J51" s="18">
        <v>42.75</v>
      </c>
      <c r="K51" s="15">
        <f t="shared" si="5"/>
        <v>7.95</v>
      </c>
      <c r="L51" s="15">
        <f t="shared" si="6"/>
        <v>1242.1099999999999</v>
      </c>
    </row>
    <row r="52" spans="1:12" s="14" customFormat="1" ht="15.75" x14ac:dyDescent="0.25">
      <c r="A52" s="17">
        <v>39</v>
      </c>
      <c r="B52" s="17" t="s">
        <v>54</v>
      </c>
      <c r="C52" s="17">
        <v>202</v>
      </c>
      <c r="D52" s="18">
        <v>915.5</v>
      </c>
      <c r="E52" s="17">
        <v>1</v>
      </c>
      <c r="F52" s="18">
        <v>29</v>
      </c>
      <c r="G52" s="17">
        <f t="shared" si="7"/>
        <v>0.5</v>
      </c>
      <c r="H52" s="17">
        <f t="shared" si="8"/>
        <v>3.17</v>
      </c>
      <c r="I52" s="17">
        <v>15</v>
      </c>
      <c r="J52" s="18">
        <v>338.47</v>
      </c>
      <c r="K52" s="15">
        <f t="shared" si="5"/>
        <v>6.67</v>
      </c>
      <c r="L52" s="15">
        <f t="shared" si="6"/>
        <v>8.57</v>
      </c>
    </row>
    <row r="53" spans="1:12" s="14" customFormat="1" ht="15.75" x14ac:dyDescent="0.25">
      <c r="A53" s="17">
        <v>40</v>
      </c>
      <c r="B53" s="17" t="s">
        <v>55</v>
      </c>
      <c r="C53" s="17">
        <v>541</v>
      </c>
      <c r="D53" s="18">
        <v>1445</v>
      </c>
      <c r="E53" s="17">
        <v>569</v>
      </c>
      <c r="F53" s="18">
        <v>175.54</v>
      </c>
      <c r="G53" s="17">
        <f t="shared" si="7"/>
        <v>105.18</v>
      </c>
      <c r="H53" s="17">
        <f t="shared" si="8"/>
        <v>12.15</v>
      </c>
      <c r="I53" s="17">
        <v>24151</v>
      </c>
      <c r="J53" s="18">
        <v>2414.35</v>
      </c>
      <c r="K53" s="15">
        <f t="shared" si="5"/>
        <v>2.36</v>
      </c>
      <c r="L53" s="15">
        <f t="shared" si="6"/>
        <v>7.27</v>
      </c>
    </row>
    <row r="54" spans="1:12" s="14" customFormat="1" ht="15.75" x14ac:dyDescent="0.25">
      <c r="A54" s="17">
        <v>41</v>
      </c>
      <c r="B54" s="17" t="s">
        <v>56</v>
      </c>
      <c r="C54" s="17">
        <v>1773</v>
      </c>
      <c r="D54" s="18">
        <v>4156</v>
      </c>
      <c r="E54" s="17">
        <v>4</v>
      </c>
      <c r="F54" s="18">
        <v>1.1499999999999999</v>
      </c>
      <c r="G54" s="17">
        <f t="shared" si="7"/>
        <v>0.23</v>
      </c>
      <c r="H54" s="17">
        <f t="shared" si="8"/>
        <v>0.03</v>
      </c>
      <c r="I54" s="17">
        <v>18</v>
      </c>
      <c r="J54" s="18">
        <v>5.17</v>
      </c>
      <c r="K54" s="15">
        <f t="shared" si="5"/>
        <v>22.22</v>
      </c>
      <c r="L54" s="15">
        <f t="shared" si="6"/>
        <v>22.24</v>
      </c>
    </row>
    <row r="55" spans="1:12" s="14" customFormat="1" ht="15.75" x14ac:dyDescent="0.25">
      <c r="A55" s="17">
        <v>42</v>
      </c>
      <c r="B55" s="17" t="s">
        <v>57</v>
      </c>
      <c r="C55" s="17">
        <v>198</v>
      </c>
      <c r="D55" s="18">
        <v>897</v>
      </c>
      <c r="E55" s="17">
        <v>0</v>
      </c>
      <c r="F55" s="18">
        <v>0</v>
      </c>
      <c r="G55" s="17">
        <f t="shared" si="7"/>
        <v>0</v>
      </c>
      <c r="H55" s="17">
        <f t="shared" si="8"/>
        <v>0</v>
      </c>
      <c r="I55" s="17">
        <v>0</v>
      </c>
      <c r="J55" s="18">
        <v>0</v>
      </c>
      <c r="K55" s="15" t="e">
        <f t="shared" si="5"/>
        <v>#DIV/0!</v>
      </c>
      <c r="L55" s="15" t="e">
        <f t="shared" si="6"/>
        <v>#DIV/0!</v>
      </c>
    </row>
    <row r="56" spans="1:12" s="14" customFormat="1" ht="15.75" x14ac:dyDescent="0.25">
      <c r="A56" s="17">
        <v>43</v>
      </c>
      <c r="B56" s="17" t="s">
        <v>58</v>
      </c>
      <c r="C56" s="17">
        <v>951</v>
      </c>
      <c r="D56" s="18">
        <v>4727.2299999999996</v>
      </c>
      <c r="E56" s="17">
        <v>1110</v>
      </c>
      <c r="F56" s="18">
        <v>2446.59</v>
      </c>
      <c r="G56" s="17">
        <f t="shared" si="7"/>
        <v>116.72</v>
      </c>
      <c r="H56" s="17">
        <f t="shared" si="8"/>
        <v>51.76</v>
      </c>
      <c r="I56" s="17">
        <v>8694</v>
      </c>
      <c r="J56" s="18">
        <v>8464.56</v>
      </c>
      <c r="K56" s="15">
        <f t="shared" si="5"/>
        <v>12.77</v>
      </c>
      <c r="L56" s="15">
        <f t="shared" si="6"/>
        <v>28.9</v>
      </c>
    </row>
    <row r="57" spans="1:12" s="14" customFormat="1" ht="15.75" x14ac:dyDescent="0.25">
      <c r="A57" s="17">
        <v>44</v>
      </c>
      <c r="B57" s="17" t="s">
        <v>59</v>
      </c>
      <c r="C57" s="17">
        <v>222</v>
      </c>
      <c r="D57" s="18">
        <v>1478.54</v>
      </c>
      <c r="E57" s="17">
        <v>21</v>
      </c>
      <c r="F57" s="18">
        <v>5003.47</v>
      </c>
      <c r="G57" s="17">
        <f t="shared" si="7"/>
        <v>9.4600000000000009</v>
      </c>
      <c r="H57" s="17">
        <f t="shared" si="8"/>
        <v>338.41</v>
      </c>
      <c r="I57" s="17">
        <v>23</v>
      </c>
      <c r="J57" s="18">
        <v>5060.3500000000004</v>
      </c>
      <c r="K57" s="15">
        <f t="shared" si="5"/>
        <v>91.3</v>
      </c>
      <c r="L57" s="15">
        <f t="shared" si="6"/>
        <v>98.88</v>
      </c>
    </row>
    <row r="58" spans="1:12" s="14" customFormat="1" ht="19.5" x14ac:dyDescent="0.4">
      <c r="A58" s="27" t="s">
        <v>32</v>
      </c>
      <c r="B58" s="28"/>
      <c r="C58" s="20">
        <f>SUM(C37:C57)</f>
        <v>49824</v>
      </c>
      <c r="D58" s="21">
        <f>SUM(D37:D57)</f>
        <v>128102.95999999998</v>
      </c>
      <c r="E58" s="20">
        <f>SUM(E37:E57)</f>
        <v>2185</v>
      </c>
      <c r="F58" s="21">
        <f>SUM(F37:F57)</f>
        <v>12058.699999999999</v>
      </c>
      <c r="G58" s="20">
        <f t="shared" si="7"/>
        <v>4.3899999999999997</v>
      </c>
      <c r="H58" s="20">
        <f t="shared" si="8"/>
        <v>9.41</v>
      </c>
      <c r="I58" s="20">
        <f>SUM(I37:I57)</f>
        <v>86324</v>
      </c>
      <c r="J58" s="21">
        <f>SUM(J37:J57)</f>
        <v>30853.499999999993</v>
      </c>
      <c r="K58" s="15" t="e">
        <f>SUM(K37:K57)</f>
        <v>#DIV/0!</v>
      </c>
      <c r="L58" s="15">
        <f>ROUND((E58/I58)*100,2)</f>
        <v>2.5299999999999998</v>
      </c>
    </row>
    <row r="59" spans="1:12" s="14" customFormat="1" ht="15.75" x14ac:dyDescent="0.25">
      <c r="A59" s="17">
        <v>45</v>
      </c>
      <c r="B59" s="17" t="s">
        <v>60</v>
      </c>
      <c r="C59" s="17">
        <v>50</v>
      </c>
      <c r="D59" s="18">
        <v>252</v>
      </c>
      <c r="E59" s="17">
        <v>0</v>
      </c>
      <c r="F59" s="18">
        <v>0</v>
      </c>
      <c r="G59" s="17">
        <f t="shared" si="7"/>
        <v>0</v>
      </c>
      <c r="H59" s="17">
        <f t="shared" si="8"/>
        <v>0</v>
      </c>
      <c r="I59" s="17">
        <v>0</v>
      </c>
      <c r="J59" s="18">
        <v>0</v>
      </c>
      <c r="K59" s="15" t="e">
        <f t="shared" ref="K59:L64" si="9">ROUND((E59/I59)*100,2)</f>
        <v>#DIV/0!</v>
      </c>
      <c r="L59" s="15" t="e">
        <f t="shared" si="9"/>
        <v>#DIV/0!</v>
      </c>
    </row>
    <row r="60" spans="1:12" s="14" customFormat="1" ht="15.75" x14ac:dyDescent="0.25">
      <c r="A60" s="17">
        <v>46</v>
      </c>
      <c r="B60" s="17" t="s">
        <v>61</v>
      </c>
      <c r="C60" s="17">
        <v>66</v>
      </c>
      <c r="D60" s="18">
        <v>245</v>
      </c>
      <c r="E60" s="17">
        <v>52888</v>
      </c>
      <c r="F60" s="18">
        <v>17452.18</v>
      </c>
      <c r="G60" s="17">
        <f t="shared" si="7"/>
        <v>80133.33</v>
      </c>
      <c r="H60" s="17">
        <f t="shared" si="8"/>
        <v>7123.34</v>
      </c>
      <c r="I60" s="17">
        <v>182479</v>
      </c>
      <c r="J60" s="18">
        <v>36985.769999999997</v>
      </c>
      <c r="K60" s="15">
        <f t="shared" si="9"/>
        <v>28.98</v>
      </c>
      <c r="L60" s="15">
        <f t="shared" si="9"/>
        <v>47.19</v>
      </c>
    </row>
    <row r="61" spans="1:12" s="14" customFormat="1" ht="15.75" x14ac:dyDescent="0.25">
      <c r="A61" s="17">
        <v>47</v>
      </c>
      <c r="B61" s="17" t="s">
        <v>62</v>
      </c>
      <c r="C61" s="17">
        <v>8339</v>
      </c>
      <c r="D61" s="18">
        <v>1807.01</v>
      </c>
      <c r="E61" s="17">
        <v>36386</v>
      </c>
      <c r="F61" s="18">
        <v>14798</v>
      </c>
      <c r="G61" s="17">
        <f t="shared" si="7"/>
        <v>436.34</v>
      </c>
      <c r="H61" s="17">
        <f t="shared" si="8"/>
        <v>818.92</v>
      </c>
      <c r="I61" s="17">
        <v>135965</v>
      </c>
      <c r="J61" s="18">
        <v>33196</v>
      </c>
      <c r="K61" s="15">
        <f t="shared" si="9"/>
        <v>26.76</v>
      </c>
      <c r="L61" s="15">
        <f t="shared" si="9"/>
        <v>44.58</v>
      </c>
    </row>
    <row r="62" spans="1:12" s="14" customFormat="1" ht="15.75" x14ac:dyDescent="0.25">
      <c r="A62" s="17">
        <v>48</v>
      </c>
      <c r="B62" s="17" t="s">
        <v>63</v>
      </c>
      <c r="C62" s="17">
        <v>127</v>
      </c>
      <c r="D62" s="18">
        <v>1181.8</v>
      </c>
      <c r="E62" s="17">
        <v>1</v>
      </c>
      <c r="F62" s="18">
        <v>5.54</v>
      </c>
      <c r="G62" s="17">
        <f t="shared" si="7"/>
        <v>0.79</v>
      </c>
      <c r="H62" s="17">
        <f t="shared" si="8"/>
        <v>0.47</v>
      </c>
      <c r="I62" s="17">
        <v>2</v>
      </c>
      <c r="J62" s="18">
        <v>57.6</v>
      </c>
      <c r="K62" s="15">
        <f t="shared" si="9"/>
        <v>50</v>
      </c>
      <c r="L62" s="15">
        <f t="shared" si="9"/>
        <v>9.6199999999999992</v>
      </c>
    </row>
    <row r="63" spans="1:12" s="14" customFormat="1" ht="15.75" x14ac:dyDescent="0.25">
      <c r="A63" s="17">
        <v>49</v>
      </c>
      <c r="B63" s="17" t="s">
        <v>64</v>
      </c>
      <c r="C63" s="17">
        <v>13</v>
      </c>
      <c r="D63" s="18">
        <v>82</v>
      </c>
      <c r="E63" s="17">
        <v>0</v>
      </c>
      <c r="F63" s="18">
        <v>0</v>
      </c>
      <c r="G63" s="17">
        <f t="shared" si="7"/>
        <v>0</v>
      </c>
      <c r="H63" s="17">
        <f t="shared" si="8"/>
        <v>0</v>
      </c>
      <c r="I63" s="17">
        <v>2</v>
      </c>
      <c r="J63" s="18">
        <v>0.12</v>
      </c>
      <c r="K63" s="15">
        <f t="shared" si="9"/>
        <v>0</v>
      </c>
      <c r="L63" s="15">
        <f t="shared" si="9"/>
        <v>0</v>
      </c>
    </row>
    <row r="64" spans="1:12" s="14" customFormat="1" ht="15.75" x14ac:dyDescent="0.25">
      <c r="A64" s="17">
        <v>50</v>
      </c>
      <c r="B64" s="17" t="s">
        <v>65</v>
      </c>
      <c r="C64" s="17">
        <v>360</v>
      </c>
      <c r="D64" s="18">
        <v>72.12</v>
      </c>
      <c r="E64" s="17">
        <v>4069</v>
      </c>
      <c r="F64" s="18">
        <v>1162.1199999999999</v>
      </c>
      <c r="G64" s="17">
        <f t="shared" si="7"/>
        <v>1130.28</v>
      </c>
      <c r="H64" s="17">
        <f t="shared" si="8"/>
        <v>1611.37</v>
      </c>
      <c r="I64" s="17">
        <v>30832</v>
      </c>
      <c r="J64" s="18">
        <v>4392.87</v>
      </c>
      <c r="K64" s="15">
        <f t="shared" si="9"/>
        <v>13.2</v>
      </c>
      <c r="L64" s="15">
        <f t="shared" si="9"/>
        <v>26.45</v>
      </c>
    </row>
    <row r="65" spans="1:12" s="14" customFormat="1" ht="19.5" x14ac:dyDescent="0.4">
      <c r="A65" s="27" t="s">
        <v>32</v>
      </c>
      <c r="B65" s="28"/>
      <c r="C65" s="20">
        <f>SUM(C59:C64)</f>
        <v>8955</v>
      </c>
      <c r="D65" s="21">
        <f>SUM(D59:D64)</f>
        <v>3639.9300000000003</v>
      </c>
      <c r="E65" s="20">
        <f>SUM(E59:E64)</f>
        <v>93344</v>
      </c>
      <c r="F65" s="21">
        <f>SUM(F59:F64)</f>
        <v>33417.840000000004</v>
      </c>
      <c r="G65" s="20">
        <f t="shared" si="7"/>
        <v>1042.3699999999999</v>
      </c>
      <c r="H65" s="20">
        <f t="shared" si="8"/>
        <v>918.09</v>
      </c>
      <c r="I65" s="20">
        <f>SUM(I59:I64)</f>
        <v>349280</v>
      </c>
      <c r="J65" s="21">
        <f>SUM(J59:J64)</f>
        <v>74632.359999999986</v>
      </c>
      <c r="K65" s="15" t="e">
        <f>SUM(K59:K64)</f>
        <v>#DIV/0!</v>
      </c>
      <c r="L65" s="15">
        <f>ROUND((E65/I65)*100,2)</f>
        <v>26.72</v>
      </c>
    </row>
    <row r="66" spans="1:12" s="14" customFormat="1" hidden="1" x14ac:dyDescent="0.25">
      <c r="A66" s="15">
        <v>51</v>
      </c>
      <c r="B66" s="15" t="s">
        <v>66</v>
      </c>
      <c r="C66" s="15">
        <v>0</v>
      </c>
      <c r="D66" s="15">
        <v>0</v>
      </c>
      <c r="E66" s="15">
        <v>0</v>
      </c>
      <c r="F66" s="15">
        <v>0</v>
      </c>
      <c r="G66" s="15" t="e">
        <f t="shared" si="7"/>
        <v>#DIV/0!</v>
      </c>
      <c r="H66" s="15" t="e">
        <f t="shared" si="8"/>
        <v>#DIV/0!</v>
      </c>
      <c r="I66" s="15">
        <v>0</v>
      </c>
      <c r="J66" s="15">
        <v>0</v>
      </c>
      <c r="K66" s="15" t="e">
        <f>ROUND((E66/I66)*100,2)</f>
        <v>#DIV/0!</v>
      </c>
      <c r="L66" s="15" t="e">
        <f>ROUND((F66/J66)*100,2)</f>
        <v>#DIV/0!</v>
      </c>
    </row>
    <row r="67" spans="1:12" s="14" customFormat="1" hidden="1" x14ac:dyDescent="0.25">
      <c r="A67" s="51" t="s">
        <v>32</v>
      </c>
      <c r="B67" s="52"/>
      <c r="C67" s="15">
        <f>SUM(C66:C66)</f>
        <v>0</v>
      </c>
      <c r="D67" s="15">
        <f>SUM(D66:D66)</f>
        <v>0</v>
      </c>
      <c r="E67" s="15">
        <f>SUM(E66:E66)</f>
        <v>0</v>
      </c>
      <c r="F67" s="15">
        <f>SUM(F66:F66)</f>
        <v>0</v>
      </c>
      <c r="G67" s="15" t="e">
        <f t="shared" si="7"/>
        <v>#DIV/0!</v>
      </c>
      <c r="H67" s="15" t="e">
        <f t="shared" si="8"/>
        <v>#DIV/0!</v>
      </c>
      <c r="I67" s="15">
        <f>SUM(I66:I66)</f>
        <v>0</v>
      </c>
      <c r="J67" s="15">
        <f>SUM(J66:J66)</f>
        <v>0</v>
      </c>
      <c r="K67" s="15" t="e">
        <f>SUM(K66:K66)</f>
        <v>#DIV/0!</v>
      </c>
      <c r="L67" s="15" t="e">
        <f>ROUND((E67/I67)*100,2)</f>
        <v>#DIV/0!</v>
      </c>
    </row>
    <row r="68" spans="1:12" s="14" customFormat="1" ht="19.5" x14ac:dyDescent="0.4">
      <c r="A68" s="27" t="s">
        <v>67</v>
      </c>
      <c r="B68" s="28"/>
      <c r="C68" s="20">
        <f>SUM(C27+C29+C33+C36+C58+C65+C67)</f>
        <v>294492</v>
      </c>
      <c r="D68" s="21">
        <f>SUM(D27+D29+D33+D36+D58+D65+D67)</f>
        <v>666745.76199999999</v>
      </c>
      <c r="E68" s="20">
        <f>SUM(E27+E29+E33+E36+E58+E65+E67)</f>
        <v>129514</v>
      </c>
      <c r="F68" s="21">
        <f>SUM(F27+F29+F33+F36+F58+F65+F67)</f>
        <v>172710.23</v>
      </c>
      <c r="G68" s="20">
        <f t="shared" si="7"/>
        <v>43.98</v>
      </c>
      <c r="H68" s="24">
        <f t="shared" si="8"/>
        <v>25.9</v>
      </c>
      <c r="I68" s="20">
        <f>SUM(I27+I29+I33+I36+I58+I65+I67)</f>
        <v>513055</v>
      </c>
      <c r="J68" s="21">
        <f>SUM(J27+J29+J33+J36+J58+J65+J67)</f>
        <v>481734.5</v>
      </c>
      <c r="K68" s="15" t="e">
        <f>SUM(K27+K29+K33+K36+K58+K65+K67)</f>
        <v>#DIV/0!</v>
      </c>
      <c r="L68" s="15">
        <f>ROUND((E68/I68)*100,2)</f>
        <v>25.24</v>
      </c>
    </row>
    <row r="69" spans="1:12" s="14" customFormat="1" x14ac:dyDescent="0.25">
      <c r="A69" s="15"/>
      <c r="B69" s="15" t="s">
        <v>107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mergeCells count="19"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  <mergeCell ref="A65:B65"/>
    <mergeCell ref="A67:B67"/>
    <mergeCell ref="A68:B68"/>
    <mergeCell ref="A27:B27"/>
    <mergeCell ref="A29:B29"/>
    <mergeCell ref="A33:B33"/>
    <mergeCell ref="A36:B36"/>
    <mergeCell ref="A58:B58"/>
  </mergeCells>
  <printOptions horizontalCentered="1" verticalCentered="1"/>
  <pageMargins left="0.78740157480314965" right="0.78740157480314965" top="0.59055118110236227" bottom="0.59055118110236227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9</vt:i4>
      </vt:variant>
    </vt:vector>
  </HeadingPairs>
  <TitlesOfParts>
    <vt:vector size="34" baseType="lpstr">
      <vt:lpstr>ACP</vt:lpstr>
      <vt:lpstr>CROP</vt:lpstr>
      <vt:lpstr>TERM</vt:lpstr>
      <vt:lpstr>Agri. Infra &amp; Anci</vt:lpstr>
      <vt:lpstr>Total Agri</vt:lpstr>
      <vt:lpstr>Total MSME</vt:lpstr>
      <vt:lpstr>Edu (PS)   </vt:lpstr>
      <vt:lpstr>Housing (PS)</vt:lpstr>
      <vt:lpstr>T Other PS</vt:lpstr>
      <vt:lpstr>Agri. Infrastructure  </vt:lpstr>
      <vt:lpstr>Ancillary Activities    </vt:lpstr>
      <vt:lpstr>Micro Enterprises </vt:lpstr>
      <vt:lpstr>Small Enterprises  </vt:lpstr>
      <vt:lpstr>Medium Enterprises     </vt:lpstr>
      <vt:lpstr>Khadi and Village Industries</vt:lpstr>
      <vt:lpstr>Others under MSMEs  </vt:lpstr>
      <vt:lpstr>Export Credit </vt:lpstr>
      <vt:lpstr>Social Infrastructure   </vt:lpstr>
      <vt:lpstr>Renewable Energy </vt:lpstr>
      <vt:lpstr>Other Priority</vt:lpstr>
      <vt:lpstr>Weaker Section</vt:lpstr>
      <vt:lpstr>Agri Term Loan</vt:lpstr>
      <vt:lpstr>Agri. Infrastructure &amp; Ancillar</vt:lpstr>
      <vt:lpstr>Sheet1</vt:lpstr>
      <vt:lpstr>Sheet2</vt:lpstr>
      <vt:lpstr>ACP!Print_Area</vt:lpstr>
      <vt:lpstr>'Agri. Infra &amp; Anci'!Print_Area</vt:lpstr>
      <vt:lpstr>CROP!Print_Area</vt:lpstr>
      <vt:lpstr>'Edu (PS)   '!Print_Area</vt:lpstr>
      <vt:lpstr>'Housing (PS)'!Print_Area</vt:lpstr>
      <vt:lpstr>'T Other PS'!Print_Area</vt:lpstr>
      <vt:lpstr>TERM!Print_Area</vt:lpstr>
      <vt:lpstr>'Total Agri'!Print_Area</vt:lpstr>
      <vt:lpstr>'Total MSME'!Print_Area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2019-12-06T08:07:35Z</dcterms:modified>
</cp:coreProperties>
</file>