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8190" tabRatio="585" activeTab="2"/>
  </bookViews>
  <sheets>
    <sheet name="Savings" sheetId="1" r:id="rId1"/>
    <sheet name="limits sanctioned" sheetId="2" r:id="rId2"/>
    <sheet name="Disbursement" sheetId="3" r:id="rId3"/>
    <sheet name="OS AND NPA" sheetId="4" r:id="rId4"/>
  </sheets>
  <definedNames>
    <definedName name="_xlnm.Print_Area" localSheetId="2">Disbursement!$A$1:$S$35</definedName>
    <definedName name="_xlnm.Print_Area" localSheetId="1">'limits sanctioned'!$A$1:$L$35</definedName>
    <definedName name="_xlnm.Print_Area" localSheetId="3">'OS AND NPA'!$A$1:$J$39</definedName>
    <definedName name="_xlnm.Print_Area" localSheetId="0">Savings!$A$1:$N$37</definedName>
    <definedName name="Print_Area_0" localSheetId="2">Disbursement!$A$1:$S$8</definedName>
    <definedName name="_xlnm.Print_Titles" localSheetId="2">Disbursement!$1:$8</definedName>
    <definedName name="_xlnm.Print_Titles" localSheetId="1">'limits sanctioned'!$1:$8</definedName>
    <definedName name="_xlnm.Print_Titles" localSheetId="3">'OS AND NPA'!$1:$8</definedName>
    <definedName name="_xlnm.Print_Titles" localSheetId="0">Savings!$3:$7</definedName>
  </definedNames>
  <calcPr calcId="144525"/>
</workbook>
</file>

<file path=xl/calcChain.xml><?xml version="1.0" encoding="utf-8"?>
<calcChain xmlns="http://schemas.openxmlformats.org/spreadsheetml/2006/main">
  <c r="C34" i="3" l="1"/>
  <c r="C30" i="3"/>
  <c r="C23" i="3"/>
  <c r="J37" i="4"/>
  <c r="I37" i="4"/>
  <c r="H37" i="4"/>
  <c r="G37" i="4"/>
  <c r="F37" i="4"/>
  <c r="E37" i="4"/>
  <c r="D37" i="4"/>
  <c r="C37" i="4"/>
  <c r="J32" i="4"/>
  <c r="I32" i="4"/>
  <c r="H32" i="4"/>
  <c r="G32" i="4"/>
  <c r="F32" i="4"/>
  <c r="E32" i="4"/>
  <c r="D32" i="4"/>
  <c r="C32" i="4"/>
  <c r="J29" i="4"/>
  <c r="I29" i="4"/>
  <c r="H29" i="4"/>
  <c r="G29" i="4"/>
  <c r="F29" i="4"/>
  <c r="E29" i="4"/>
  <c r="D29" i="4"/>
  <c r="C29" i="4"/>
  <c r="J27" i="4"/>
  <c r="I27" i="4"/>
  <c r="H27" i="4"/>
  <c r="G27" i="4"/>
  <c r="F27" i="4"/>
  <c r="E27" i="4"/>
  <c r="D27" i="4"/>
  <c r="C27" i="4"/>
  <c r="J25" i="4"/>
  <c r="J38" i="4" s="1"/>
  <c r="I25" i="4"/>
  <c r="I38" i="4" s="1"/>
  <c r="H25" i="4"/>
  <c r="G25" i="4"/>
  <c r="G38" i="4" s="1"/>
  <c r="F25" i="4"/>
  <c r="F38" i="4" s="1"/>
  <c r="E25" i="4"/>
  <c r="E38" i="4" s="1"/>
  <c r="D25" i="4"/>
  <c r="D38" i="4" s="1"/>
  <c r="C25" i="4"/>
  <c r="C38" i="4" s="1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S23" i="3"/>
  <c r="S35" i="3" s="1"/>
  <c r="R23" i="3"/>
  <c r="R35" i="3" s="1"/>
  <c r="Q23" i="3"/>
  <c r="Q35" i="3" s="1"/>
  <c r="P23" i="3"/>
  <c r="P35" i="3" s="1"/>
  <c r="O23" i="3"/>
  <c r="O35" i="3" s="1"/>
  <c r="N23" i="3"/>
  <c r="N35" i="3" s="1"/>
  <c r="M23" i="3"/>
  <c r="M35" i="3" s="1"/>
  <c r="L23" i="3"/>
  <c r="L35" i="3" s="1"/>
  <c r="K23" i="3"/>
  <c r="K35" i="3" s="1"/>
  <c r="J23" i="3"/>
  <c r="J35" i="3" s="1"/>
  <c r="I23" i="3"/>
  <c r="I35" i="3" s="1"/>
  <c r="H23" i="3"/>
  <c r="H35" i="3" s="1"/>
  <c r="G23" i="3"/>
  <c r="G35" i="3" s="1"/>
  <c r="F23" i="3"/>
  <c r="E23" i="3"/>
  <c r="E35" i="3" s="1"/>
  <c r="D23" i="3"/>
  <c r="D35" i="3" s="1"/>
  <c r="L34" i="2"/>
  <c r="L35" i="2" s="1"/>
  <c r="K34" i="2"/>
  <c r="J34" i="2"/>
  <c r="I34" i="2"/>
  <c r="H34" i="2"/>
  <c r="G34" i="2"/>
  <c r="F34" i="2"/>
  <c r="E34" i="2"/>
  <c r="D34" i="2"/>
  <c r="C34" i="2"/>
  <c r="C35" i="2" s="1"/>
  <c r="L30" i="2"/>
  <c r="K30" i="2"/>
  <c r="J30" i="2"/>
  <c r="I30" i="2"/>
  <c r="H30" i="2"/>
  <c r="G30" i="2"/>
  <c r="F30" i="2"/>
  <c r="E30" i="2"/>
  <c r="D30" i="2"/>
  <c r="C30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3" i="2"/>
  <c r="K23" i="2"/>
  <c r="J23" i="2"/>
  <c r="I23" i="2"/>
  <c r="H23" i="2"/>
  <c r="G23" i="2"/>
  <c r="F23" i="2"/>
  <c r="E23" i="2"/>
  <c r="D23" i="2"/>
  <c r="C23" i="2"/>
  <c r="N36" i="1"/>
  <c r="M36" i="1"/>
  <c r="L36" i="1"/>
  <c r="K36" i="1"/>
  <c r="J36" i="1"/>
  <c r="I36" i="1"/>
  <c r="H36" i="1"/>
  <c r="G36" i="1"/>
  <c r="F36" i="1"/>
  <c r="E36" i="1"/>
  <c r="D36" i="1"/>
  <c r="C36" i="1"/>
  <c r="N33" i="1"/>
  <c r="M33" i="1"/>
  <c r="L33" i="1"/>
  <c r="K33" i="1"/>
  <c r="J33" i="1"/>
  <c r="I33" i="1"/>
  <c r="H33" i="1"/>
  <c r="G33" i="1"/>
  <c r="F33" i="1"/>
  <c r="E33" i="1"/>
  <c r="D33" i="1"/>
  <c r="C33" i="1"/>
  <c r="N30" i="1"/>
  <c r="M30" i="1"/>
  <c r="L30" i="1"/>
  <c r="K30" i="1"/>
  <c r="J30" i="1"/>
  <c r="I30" i="1"/>
  <c r="H30" i="1"/>
  <c r="G30" i="1"/>
  <c r="F30" i="1"/>
  <c r="E30" i="1"/>
  <c r="D30" i="1"/>
  <c r="C30" i="1"/>
  <c r="N27" i="1"/>
  <c r="M27" i="1"/>
  <c r="L27" i="1"/>
  <c r="K27" i="1"/>
  <c r="J27" i="1"/>
  <c r="I27" i="1"/>
  <c r="H27" i="1"/>
  <c r="G27" i="1"/>
  <c r="F27" i="1"/>
  <c r="E27" i="1"/>
  <c r="D27" i="1"/>
  <c r="C27" i="1"/>
  <c r="N25" i="1"/>
  <c r="N37" i="1" s="1"/>
  <c r="M25" i="1"/>
  <c r="M37" i="1" s="1"/>
  <c r="L25" i="1"/>
  <c r="L37" i="1" s="1"/>
  <c r="K25" i="1"/>
  <c r="K37" i="1" s="1"/>
  <c r="J25" i="1"/>
  <c r="J37" i="1" s="1"/>
  <c r="I25" i="1"/>
  <c r="I37" i="1" s="1"/>
  <c r="H25" i="1"/>
  <c r="H37" i="1" s="1"/>
  <c r="G25" i="1"/>
  <c r="G37" i="1" s="1"/>
  <c r="F25" i="1"/>
  <c r="F37" i="1" s="1"/>
  <c r="E25" i="1"/>
  <c r="E37" i="1" s="1"/>
  <c r="D25" i="1"/>
  <c r="D37" i="1" s="1"/>
  <c r="C25" i="1"/>
  <c r="C37" i="1" s="1"/>
  <c r="H38" i="4" l="1"/>
  <c r="F35" i="3"/>
  <c r="K35" i="2"/>
  <c r="I35" i="2"/>
  <c r="H35" i="2"/>
  <c r="F35" i="2"/>
  <c r="C35" i="3"/>
  <c r="D35" i="2"/>
  <c r="J35" i="2"/>
  <c r="G35" i="2"/>
  <c r="E35" i="2"/>
</calcChain>
</file>

<file path=xl/sharedStrings.xml><?xml version="1.0" encoding="utf-8"?>
<sst xmlns="http://schemas.openxmlformats.org/spreadsheetml/2006/main" count="208" uniqueCount="72">
  <si>
    <t>Annexure - 20 (i)</t>
  </si>
  <si>
    <t>(Amt.in Rs.lakhs)</t>
  </si>
  <si>
    <t>No.</t>
  </si>
  <si>
    <t>Bank</t>
  </si>
  <si>
    <t>Target</t>
  </si>
  <si>
    <t xml:space="preserve">During Quarter ( 01.04.2019 - 30.06.2019 ) </t>
  </si>
  <si>
    <t>Total SHG accounts at the end of the quarter (Cumulative)</t>
  </si>
  <si>
    <t>Savings account  of SHGs opened during the quarter (A)</t>
  </si>
  <si>
    <t>Out of (A), Women SHGs</t>
  </si>
  <si>
    <t xml:space="preserve">Total saving account of SHGs as on date (B) </t>
  </si>
  <si>
    <t>Out of (B), Women SHG</t>
  </si>
  <si>
    <t>NO</t>
  </si>
  <si>
    <t>No. of SHGs</t>
  </si>
  <si>
    <t>No. of Members</t>
  </si>
  <si>
    <t>Saving Amount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</si>
  <si>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</si>
  <si>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</si>
  <si>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</si>
  <si>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</si>
  <si>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</si>
  <si>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</si>
  <si>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</si>
  <si>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</si>
  <si>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</si>
  <si>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</si>
  <si>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</si>
  <si>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ORIENTAL BK OF COMMERCE</t>
  </si>
  <si>
    <t>SYNDICATE BANK</t>
  </si>
  <si>
    <t>UNION BANK OF INDIA</t>
  </si>
  <si>
    <t>UNITED BANK OF INDIA</t>
  </si>
  <si>
    <t>UCO BANK</t>
  </si>
  <si>
    <t>Sub-Total</t>
  </si>
  <si>
    <t>STATE BANK OF INDIA</t>
  </si>
  <si>
    <t>DCCB</t>
  </si>
  <si>
    <t>GSCB</t>
  </si>
  <si>
    <t>BARODA GRAMIN BANK</t>
  </si>
  <si>
    <t>SAURASHTRA GRAMIN BANK</t>
  </si>
  <si>
    <t>DCB BANK</t>
  </si>
  <si>
    <t>HDFC BANK</t>
  </si>
  <si>
    <t>ICICI BANK</t>
  </si>
  <si>
    <t>IDBI BANK</t>
  </si>
  <si>
    <t>Grand Total</t>
  </si>
  <si>
    <t>Annexure - 20 (ii)</t>
  </si>
  <si>
    <t>During the quarter</t>
  </si>
  <si>
    <t>Cumulative during the year ( from 1st April)</t>
  </si>
  <si>
    <t>Limit sanctioned to SHGs (A)</t>
  </si>
  <si>
    <t>Out of (A), Woman SHG</t>
  </si>
  <si>
    <t>Limit sanctioned to SHGs (B)</t>
  </si>
  <si>
    <t>Out of (B), Woman SHG</t>
  </si>
  <si>
    <t>Graded A/cs</t>
  </si>
  <si>
    <t>Out of graded A/cs, A/cs sanctioned</t>
  </si>
  <si>
    <t>Limit sanctioned</t>
  </si>
  <si>
    <t>A/cs sanctioned</t>
  </si>
  <si>
    <t>Annexure - 20 (iii)</t>
  </si>
  <si>
    <t>(Amt.in Rs.lacs)</t>
  </si>
  <si>
    <t>Disbursement during the quarter</t>
  </si>
  <si>
    <t>Disbursement during the year (Cumulative from 1st April)</t>
  </si>
  <si>
    <t>Disbursement</t>
  </si>
  <si>
    <t>Loans disbursed to SHGs (A)</t>
  </si>
  <si>
    <t>Loans disbursed to SHGs (B)</t>
  </si>
  <si>
    <t>Amt. disbursed</t>
  </si>
  <si>
    <t>of which new SHGs (No.)</t>
  </si>
  <si>
    <t>Annexure - 20 (iv)</t>
  </si>
  <si>
    <t>Outstanding</t>
  </si>
  <si>
    <t>Non-perfroming assets (NPA)</t>
  </si>
  <si>
    <t>Total loan outstanding (A)</t>
  </si>
  <si>
    <t>Total loan outstanding (B)</t>
  </si>
  <si>
    <t>Amount</t>
  </si>
  <si>
    <t xml:space="preserve"> BANKWISE -Bankwise Saving Linkage of Self Help Group (SHG) as of  30th JUNE 2019</t>
  </si>
  <si>
    <t xml:space="preserve"> BANKWISE - Grading and Sanction details of Self Help Group(SHG) as of  30th  JUNE 2019</t>
  </si>
  <si>
    <t xml:space="preserve"> BANKWISE - Disbursement details of Self Help Group(SHG) as of 30th JUNE 2019</t>
  </si>
  <si>
    <t xml:space="preserve"> BANKWISE - Outstanding and NPA details of Self Help Group(SHG) as of  30th 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</si>
</sst>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  <font>
      <sz val="11"/>
      <color rgb="FF000000"/>
      <name val="Arial Black"/>
      <family val="2"/>
    </font>
    <font>
      <sz val="14"/>
      <color rgb="FF000000"/>
      <name val="Arial Black"/>
      <family val="2"/>
    </font>
    <font>
      <sz val="16"/>
      <color rgb="FF000000"/>
      <name val="Arial Black"/>
      <family val="2"/>
    </font>
    <font>
      <sz val="18"/>
      <color rgb="FF000000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20"/>
      <color rgb="FF000000"/>
      <name val="Arial Black"/>
      <family val="2"/>
    </font>
    <font>
      <sz val="12"/>
      <color theme="1"/>
      <name val="Arial Black"/>
      <family val="2"/>
    </font>
    <font>
      <b/>
      <sz val="11"/>
      <color rgb="FF000000"/>
      <name val="Arial"/>
      <family val="2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" fillId="0" borderId="0"/>
    <xf numFmtId="0" fontId="1" fillId="0" borderId="0"/>
  </cellStyleXfs>
  <cellXfs count="183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12" fillId="0" borderId="0" xfId="0" applyFont="1"/>
    <xf numFmtId="0" fontId="3" fillId="0" borderId="1" xfId="0" applyFont="1" applyBorder="1"/>
    <xf numFmtId="0" fontId="7" fillId="0" borderId="0" xfId="0" applyFont="1"/>
    <xf numFmtId="0" fontId="3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1" fontId="0" fillId="0" borderId="0" xfId="0" applyNumberFormat="1"/>
    <xf numFmtId="0" fontId="0" fillId="2" borderId="0" xfId="0" applyFill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24" fillId="0" borderId="0" xfId="0" applyFont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 applyAlignment="1">
      <alignment horizontal="center"/>
    </xf>
    <xf numFmtId="0" fontId="3" fillId="0" borderId="11" xfId="0" applyFont="1" applyBorder="1"/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1" fontId="21" fillId="0" borderId="18" xfId="0" applyNumberFormat="1" applyFont="1" applyBorder="1"/>
    <xf numFmtId="1" fontId="25" fillId="0" borderId="6" xfId="0" applyNumberFormat="1" applyFont="1" applyBorder="1"/>
    <xf numFmtId="1" fontId="25" fillId="2" borderId="6" xfId="0" applyNumberFormat="1" applyFont="1" applyFill="1" applyBorder="1"/>
    <xf numFmtId="1" fontId="25" fillId="0" borderId="7" xfId="0" applyNumberFormat="1" applyFont="1" applyBorder="1"/>
    <xf numFmtId="1" fontId="25" fillId="0" borderId="1" xfId="0" applyNumberFormat="1" applyFont="1" applyBorder="1"/>
    <xf numFmtId="1" fontId="25" fillId="2" borderId="1" xfId="0" applyNumberFormat="1" applyFont="1" applyFill="1" applyBorder="1"/>
    <xf numFmtId="1" fontId="25" fillId="0" borderId="9" xfId="0" applyNumberFormat="1" applyFont="1" applyBorder="1"/>
    <xf numFmtId="1" fontId="25" fillId="0" borderId="11" xfId="0" applyNumberFormat="1" applyFont="1" applyBorder="1"/>
    <xf numFmtId="1" fontId="25" fillId="2" borderId="11" xfId="0" applyNumberFormat="1" applyFont="1" applyFill="1" applyBorder="1"/>
    <xf numFmtId="1" fontId="25" fillId="0" borderId="12" xfId="0" applyNumberFormat="1" applyFont="1" applyBorder="1"/>
    <xf numFmtId="1" fontId="26" fillId="0" borderId="2" xfId="0" applyNumberFormat="1" applyFont="1" applyBorder="1"/>
    <xf numFmtId="1" fontId="26" fillId="2" borderId="2" xfId="0" applyNumberFormat="1" applyFont="1" applyFill="1" applyBorder="1"/>
    <xf numFmtId="0" fontId="25" fillId="0" borderId="6" xfId="2" applyFont="1" applyBorder="1"/>
    <xf numFmtId="0" fontId="25" fillId="0" borderId="7" xfId="2" applyFont="1" applyBorder="1"/>
    <xf numFmtId="1" fontId="25" fillId="0" borderId="11" xfId="0" applyNumberFormat="1" applyFont="1" applyBorder="1" applyAlignment="1">
      <alignment wrapText="1"/>
    </xf>
    <xf numFmtId="1" fontId="25" fillId="2" borderId="11" xfId="0" applyNumberFormat="1" applyFont="1" applyFill="1" applyBorder="1" applyAlignment="1">
      <alignment wrapText="1"/>
    </xf>
    <xf numFmtId="1" fontId="25" fillId="0" borderId="12" xfId="0" applyNumberFormat="1" applyFont="1" applyBorder="1" applyAlignment="1">
      <alignment wrapText="1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/>
    <xf numFmtId="49" fontId="18" fillId="0" borderId="0" xfId="0" applyNumberFormat="1" applyFont="1"/>
    <xf numFmtId="0" fontId="14" fillId="0" borderId="0" xfId="0" applyFont="1"/>
    <xf numFmtId="1" fontId="25" fillId="0" borderId="4" xfId="0" applyNumberFormat="1" applyFont="1" applyBorder="1"/>
    <xf numFmtId="1" fontId="25" fillId="2" borderId="4" xfId="0" applyNumberFormat="1" applyFont="1" applyFill="1" applyBorder="1"/>
    <xf numFmtId="0" fontId="4" fillId="0" borderId="0" xfId="0" applyFont="1"/>
    <xf numFmtId="1" fontId="28" fillId="0" borderId="18" xfId="0" applyNumberFormat="1" applyFont="1" applyBorder="1" applyAlignment="1">
      <alignment horizontal="right"/>
    </xf>
    <xf numFmtId="1" fontId="28" fillId="2" borderId="18" xfId="0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1" fontId="22" fillId="0" borderId="2" xfId="0" applyNumberFormat="1" applyFont="1" applyBorder="1"/>
    <xf numFmtId="1" fontId="22" fillId="2" borderId="2" xfId="0" applyNumberFormat="1" applyFont="1" applyFill="1" applyBorder="1"/>
    <xf numFmtId="0" fontId="3" fillId="0" borderId="6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26" fillId="0" borderId="2" xfId="0" applyNumberFormat="1" applyFont="1" applyBorder="1"/>
    <xf numFmtId="2" fontId="26" fillId="2" borderId="2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1" fontId="30" fillId="0" borderId="6" xfId="0" applyNumberFormat="1" applyFont="1" applyBorder="1"/>
    <xf numFmtId="2" fontId="30" fillId="0" borderId="6" xfId="0" applyNumberFormat="1" applyFont="1" applyBorder="1"/>
    <xf numFmtId="2" fontId="30" fillId="2" borderId="6" xfId="0" applyNumberFormat="1" applyFont="1" applyFill="1" applyBorder="1"/>
    <xf numFmtId="1" fontId="30" fillId="0" borderId="1" xfId="0" applyNumberFormat="1" applyFont="1" applyBorder="1"/>
    <xf numFmtId="2" fontId="30" fillId="0" borderId="1" xfId="0" applyNumberFormat="1" applyFont="1" applyBorder="1"/>
    <xf numFmtId="2" fontId="30" fillId="2" borderId="1" xfId="0" applyNumberFormat="1" applyFont="1" applyFill="1" applyBorder="1"/>
    <xf numFmtId="0" fontId="30" fillId="0" borderId="6" xfId="2" applyFont="1" applyBorder="1"/>
    <xf numFmtId="2" fontId="30" fillId="0" borderId="6" xfId="2" applyNumberFormat="1" applyFont="1" applyBorder="1"/>
    <xf numFmtId="1" fontId="30" fillId="0" borderId="11" xfId="0" applyNumberFormat="1" applyFont="1" applyBorder="1" applyAlignment="1">
      <alignment wrapText="1"/>
    </xf>
    <xf numFmtId="2" fontId="30" fillId="0" borderId="11" xfId="0" applyNumberFormat="1" applyFont="1" applyBorder="1" applyAlignment="1">
      <alignment wrapText="1"/>
    </xf>
    <xf numFmtId="2" fontId="30" fillId="2" borderId="11" xfId="0" applyNumberFormat="1" applyFont="1" applyFill="1" applyBorder="1" applyAlignment="1">
      <alignment wrapText="1"/>
    </xf>
    <xf numFmtId="0" fontId="25" fillId="0" borderId="6" xfId="0" applyFont="1" applyBorder="1"/>
    <xf numFmtId="0" fontId="25" fillId="0" borderId="1" xfId="0" applyFont="1" applyBorder="1"/>
    <xf numFmtId="0" fontId="25" fillId="0" borderId="6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0" fontId="26" fillId="0" borderId="18" xfId="0" applyFont="1" applyBorder="1"/>
    <xf numFmtId="1" fontId="26" fillId="0" borderId="18" xfId="0" applyNumberFormat="1" applyFont="1" applyBorder="1"/>
    <xf numFmtId="2" fontId="26" fillId="0" borderId="18" xfId="0" applyNumberFormat="1" applyFont="1" applyBorder="1"/>
    <xf numFmtId="2" fontId="26" fillId="2" borderId="18" xfId="0" applyNumberFormat="1" applyFont="1" applyFill="1" applyBorder="1"/>
    <xf numFmtId="0" fontId="28" fillId="0" borderId="18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1" fillId="0" borderId="16" xfId="0" applyFont="1" applyBorder="1"/>
    <xf numFmtId="0" fontId="21" fillId="0" borderId="17" xfId="0" applyFont="1" applyBorder="1"/>
    <xf numFmtId="0" fontId="4" fillId="0" borderId="0" xfId="0" applyFont="1" applyAlignment="1">
      <alignment horizontal="right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21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90" zoomScalePageLayoutView="90" workbookViewId="0">
      <selection activeCell="C4" sqref="C4:N4"/>
    </sheetView>
  </sheetViews>
  <sheetFormatPr defaultRowHeight="15" x14ac:dyDescent="0.25"/>
  <cols>
    <col min="1" max="1" width="5.140625" customWidth="1"/>
    <col min="2" max="2" width="25.140625" customWidth="1"/>
    <col min="3" max="3" width="7.5703125" customWidth="1"/>
    <col min="4" max="4" width="10.5703125" customWidth="1"/>
    <col min="5" max="5" width="8.28515625" customWidth="1"/>
    <col min="6" max="6" width="8.140625" customWidth="1"/>
    <col min="7" max="7" width="10.28515625" customWidth="1"/>
    <col min="8" max="8" width="8.42578125" customWidth="1"/>
    <col min="9" max="9" width="9.7109375" customWidth="1"/>
    <col min="10" max="10" width="11.42578125" bestFit="1" customWidth="1"/>
    <col min="11" max="11" width="8.85546875" customWidth="1"/>
    <col min="12" max="12" width="10" bestFit="1" customWidth="1"/>
    <col min="13" max="13" width="11.42578125" bestFit="1" customWidth="1"/>
    <col min="14" max="14" width="9.140625" customWidth="1"/>
  </cols>
  <sheetData>
    <row r="1" spans="1:14" s="1" customFormat="1" ht="27" x14ac:dyDescent="0.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1" customFormat="1" ht="3.75" customHeight="1" x14ac:dyDescent="0.25"/>
    <row r="3" spans="1:14" ht="19.5" customHeight="1" x14ac:dyDescent="0.45">
      <c r="A3" s="124" t="s">
        <v>68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6.5" thickBot="1" x14ac:dyDescent="0.3">
      <c r="A4" s="1"/>
      <c r="B4" s="1"/>
      <c r="C4" s="125" t="s">
        <v>1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s="3" customFormat="1" ht="39" customHeight="1" thickBot="1" x14ac:dyDescent="0.35">
      <c r="A5" s="116" t="s">
        <v>2</v>
      </c>
      <c r="B5" s="119" t="s">
        <v>3</v>
      </c>
      <c r="C5" s="126" t="s">
        <v>5</v>
      </c>
      <c r="D5" s="127"/>
      <c r="E5" s="127"/>
      <c r="F5" s="127"/>
      <c r="G5" s="127"/>
      <c r="H5" s="128"/>
      <c r="I5" s="129" t="s">
        <v>6</v>
      </c>
      <c r="J5" s="130"/>
      <c r="K5" s="130"/>
      <c r="L5" s="130"/>
      <c r="M5" s="130"/>
      <c r="N5" s="131"/>
    </row>
    <row r="6" spans="1:14" s="4" customFormat="1" ht="48" customHeight="1" x14ac:dyDescent="0.25">
      <c r="A6" s="117"/>
      <c r="B6" s="120"/>
      <c r="C6" s="132" t="s">
        <v>7</v>
      </c>
      <c r="D6" s="133"/>
      <c r="E6" s="134"/>
      <c r="F6" s="132" t="s">
        <v>8</v>
      </c>
      <c r="G6" s="133"/>
      <c r="H6" s="134"/>
      <c r="I6" s="132" t="s">
        <v>9</v>
      </c>
      <c r="J6" s="133"/>
      <c r="K6" s="134"/>
      <c r="L6" s="132" t="s">
        <v>10</v>
      </c>
      <c r="M6" s="133"/>
      <c r="N6" s="134"/>
    </row>
    <row r="7" spans="1:14" s="5" customFormat="1" ht="48" thickBot="1" x14ac:dyDescent="0.3">
      <c r="A7" s="118"/>
      <c r="B7" s="121"/>
      <c r="C7" s="61" t="s">
        <v>12</v>
      </c>
      <c r="D7" s="26" t="s">
        <v>13</v>
      </c>
      <c r="E7" s="27" t="s">
        <v>14</v>
      </c>
      <c r="F7" s="61" t="s">
        <v>12</v>
      </c>
      <c r="G7" s="26" t="s">
        <v>13</v>
      </c>
      <c r="H7" s="27" t="s">
        <v>14</v>
      </c>
      <c r="I7" s="61" t="s">
        <v>12</v>
      </c>
      <c r="J7" s="26" t="s">
        <v>13</v>
      </c>
      <c r="K7" s="27" t="s">
        <v>14</v>
      </c>
      <c r="L7" s="61" t="s">
        <v>12</v>
      </c>
      <c r="M7" s="26" t="s">
        <v>13</v>
      </c>
      <c r="N7" s="27" t="s">
        <v>14</v>
      </c>
    </row>
    <row r="8" spans="1:14" s="9" customFormat="1" ht="16.5" hidden="1" thickBot="1" x14ac:dyDescent="0.3">
      <c r="A8" s="99"/>
      <c r="B8" s="100"/>
      <c r="C8" s="103"/>
      <c r="D8" s="104"/>
      <c r="E8" s="100"/>
      <c r="F8" s="103"/>
      <c r="G8" s="104"/>
      <c r="H8" s="100"/>
      <c r="I8" s="103"/>
      <c r="J8" s="104"/>
      <c r="K8" s="100"/>
      <c r="L8" s="103"/>
      <c r="M8" s="104"/>
      <c r="N8" s="105"/>
    </row>
    <row r="9" spans="1:14" ht="15.75" x14ac:dyDescent="0.25">
      <c r="A9" s="28">
        <v>1</v>
      </c>
      <c r="B9" s="29" t="s">
        <v>15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40">
        <v>0</v>
      </c>
      <c r="I9" s="39">
        <v>188</v>
      </c>
      <c r="J9" s="39">
        <v>1923</v>
      </c>
      <c r="K9" s="39">
        <v>9.06</v>
      </c>
      <c r="L9" s="39">
        <v>143</v>
      </c>
      <c r="M9" s="39">
        <v>1661</v>
      </c>
      <c r="N9" s="41">
        <v>5.65</v>
      </c>
    </row>
    <row r="10" spans="1:14" ht="16.5" thickBot="1" x14ac:dyDescent="0.3">
      <c r="A10" s="30">
        <v>2</v>
      </c>
      <c r="B10" s="17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3">
        <v>0</v>
      </c>
      <c r="I10" s="42">
        <v>6</v>
      </c>
      <c r="J10" s="42">
        <v>64</v>
      </c>
      <c r="K10" s="42">
        <v>1</v>
      </c>
      <c r="L10" s="42">
        <v>6</v>
      </c>
      <c r="M10" s="42">
        <v>64</v>
      </c>
      <c r="N10" s="44">
        <v>1</v>
      </c>
    </row>
    <row r="11" spans="1:14" ht="15.75" x14ac:dyDescent="0.25">
      <c r="A11" s="28">
        <v>3</v>
      </c>
      <c r="B11" s="17" t="s">
        <v>17</v>
      </c>
      <c r="C11" s="42">
        <v>383</v>
      </c>
      <c r="D11" s="42">
        <v>3447</v>
      </c>
      <c r="E11" s="42">
        <v>204</v>
      </c>
      <c r="F11" s="42">
        <v>383</v>
      </c>
      <c r="G11" s="42">
        <v>3447</v>
      </c>
      <c r="H11" s="43">
        <v>204</v>
      </c>
      <c r="I11" s="42">
        <v>87168</v>
      </c>
      <c r="J11" s="42">
        <v>939703</v>
      </c>
      <c r="K11" s="42">
        <v>8490</v>
      </c>
      <c r="L11" s="42">
        <v>80426</v>
      </c>
      <c r="M11" s="42">
        <v>861734</v>
      </c>
      <c r="N11" s="44">
        <v>8370</v>
      </c>
    </row>
    <row r="12" spans="1:14" ht="16.5" thickBot="1" x14ac:dyDescent="0.3">
      <c r="A12" s="30">
        <v>4</v>
      </c>
      <c r="B12" s="17" t="s">
        <v>18</v>
      </c>
      <c r="C12" s="42">
        <v>235</v>
      </c>
      <c r="D12" s="42">
        <v>1821</v>
      </c>
      <c r="E12" s="42">
        <v>26.16</v>
      </c>
      <c r="F12" s="42">
        <v>213</v>
      </c>
      <c r="G12" s="42">
        <v>1597</v>
      </c>
      <c r="H12" s="43">
        <v>21.62</v>
      </c>
      <c r="I12" s="42">
        <v>8077</v>
      </c>
      <c r="J12" s="42">
        <v>74571</v>
      </c>
      <c r="K12" s="42">
        <v>816.08</v>
      </c>
      <c r="L12" s="42">
        <v>6585</v>
      </c>
      <c r="M12" s="42">
        <v>57646</v>
      </c>
      <c r="N12" s="44">
        <v>478.15</v>
      </c>
    </row>
    <row r="13" spans="1:14" ht="15.75" x14ac:dyDescent="0.25">
      <c r="A13" s="28">
        <v>5</v>
      </c>
      <c r="B13" s="17" t="s">
        <v>19</v>
      </c>
      <c r="C13" s="42">
        <v>0</v>
      </c>
      <c r="D13" s="42">
        <v>0</v>
      </c>
      <c r="E13" s="42">
        <v>0</v>
      </c>
      <c r="F13" s="42">
        <v>49</v>
      </c>
      <c r="G13" s="42">
        <v>490</v>
      </c>
      <c r="H13" s="43">
        <v>2.09</v>
      </c>
      <c r="I13" s="42">
        <v>146</v>
      </c>
      <c r="J13" s="42">
        <v>1460</v>
      </c>
      <c r="K13" s="42">
        <v>12.11</v>
      </c>
      <c r="L13" s="42">
        <v>142</v>
      </c>
      <c r="M13" s="42">
        <v>1420</v>
      </c>
      <c r="N13" s="44">
        <v>10.4</v>
      </c>
    </row>
    <row r="14" spans="1:14" ht="16.5" thickBot="1" x14ac:dyDescent="0.3">
      <c r="A14" s="30">
        <v>6</v>
      </c>
      <c r="B14" s="17" t="s">
        <v>20</v>
      </c>
      <c r="C14" s="42">
        <v>31</v>
      </c>
      <c r="D14" s="42">
        <v>313</v>
      </c>
      <c r="E14" s="42">
        <v>0.44</v>
      </c>
      <c r="F14" s="42">
        <v>18</v>
      </c>
      <c r="G14" s="42">
        <v>426</v>
      </c>
      <c r="H14" s="43">
        <v>3.12</v>
      </c>
      <c r="I14" s="42">
        <v>587</v>
      </c>
      <c r="J14" s="42">
        <v>6077</v>
      </c>
      <c r="K14" s="42">
        <v>73.53</v>
      </c>
      <c r="L14" s="42">
        <v>482</v>
      </c>
      <c r="M14" s="42">
        <v>4960</v>
      </c>
      <c r="N14" s="44">
        <v>61.91</v>
      </c>
    </row>
    <row r="15" spans="1:14" ht="15.75" x14ac:dyDescent="0.25">
      <c r="A15" s="28">
        <v>7</v>
      </c>
      <c r="B15" s="17" t="s">
        <v>21</v>
      </c>
      <c r="C15" s="42">
        <v>72</v>
      </c>
      <c r="D15" s="42">
        <v>416</v>
      </c>
      <c r="E15" s="42">
        <v>0.73075000000000001</v>
      </c>
      <c r="F15" s="42">
        <v>32</v>
      </c>
      <c r="G15" s="42">
        <v>89</v>
      </c>
      <c r="H15" s="43">
        <v>2.5425702120000002</v>
      </c>
      <c r="I15" s="42">
        <v>5947</v>
      </c>
      <c r="J15" s="42">
        <v>46898</v>
      </c>
      <c r="K15" s="42">
        <v>624.475954</v>
      </c>
      <c r="L15" s="42">
        <v>970</v>
      </c>
      <c r="M15" s="42">
        <v>5801</v>
      </c>
      <c r="N15" s="44">
        <v>325.68956830399998</v>
      </c>
    </row>
    <row r="16" spans="1:14" ht="16.5" thickBot="1" x14ac:dyDescent="0.3">
      <c r="A16" s="30">
        <v>8</v>
      </c>
      <c r="B16" s="17" t="s">
        <v>22</v>
      </c>
      <c r="C16" s="42">
        <v>30</v>
      </c>
      <c r="D16" s="42">
        <v>296</v>
      </c>
      <c r="E16" s="42">
        <v>23</v>
      </c>
      <c r="F16" s="42">
        <v>30</v>
      </c>
      <c r="G16" s="42">
        <v>296</v>
      </c>
      <c r="H16" s="43">
        <v>23</v>
      </c>
      <c r="I16" s="42">
        <v>30</v>
      </c>
      <c r="J16" s="42">
        <v>296</v>
      </c>
      <c r="K16" s="42">
        <v>23</v>
      </c>
      <c r="L16" s="42">
        <v>30</v>
      </c>
      <c r="M16" s="42">
        <v>296</v>
      </c>
      <c r="N16" s="44">
        <v>23</v>
      </c>
    </row>
    <row r="17" spans="1:14" ht="15.75" x14ac:dyDescent="0.25">
      <c r="A17" s="28">
        <v>9</v>
      </c>
      <c r="B17" s="17" t="s">
        <v>23</v>
      </c>
      <c r="C17" s="42">
        <v>12</v>
      </c>
      <c r="D17" s="42">
        <v>144</v>
      </c>
      <c r="E17" s="42">
        <v>0.12</v>
      </c>
      <c r="F17" s="42">
        <v>12</v>
      </c>
      <c r="G17" s="42">
        <v>144</v>
      </c>
      <c r="H17" s="43">
        <v>0.12</v>
      </c>
      <c r="I17" s="42">
        <v>12</v>
      </c>
      <c r="J17" s="42">
        <v>144</v>
      </c>
      <c r="K17" s="42">
        <v>0.12</v>
      </c>
      <c r="L17" s="42">
        <v>12</v>
      </c>
      <c r="M17" s="42">
        <v>144</v>
      </c>
      <c r="N17" s="44">
        <v>0.12</v>
      </c>
    </row>
    <row r="18" spans="1:14" ht="16.5" thickBot="1" x14ac:dyDescent="0.3">
      <c r="A18" s="30">
        <v>10</v>
      </c>
      <c r="B18" s="17" t="s">
        <v>24</v>
      </c>
      <c r="C18" s="42">
        <v>8</v>
      </c>
      <c r="D18" s="42">
        <v>120</v>
      </c>
      <c r="E18" s="42">
        <v>6</v>
      </c>
      <c r="F18" s="42">
        <v>8</v>
      </c>
      <c r="G18" s="42">
        <v>120</v>
      </c>
      <c r="H18" s="43">
        <v>6</v>
      </c>
      <c r="I18" s="42">
        <v>8</v>
      </c>
      <c r="J18" s="42">
        <v>120</v>
      </c>
      <c r="K18" s="42">
        <v>6</v>
      </c>
      <c r="L18" s="42">
        <v>8</v>
      </c>
      <c r="M18" s="42">
        <v>120</v>
      </c>
      <c r="N18" s="44">
        <v>6</v>
      </c>
    </row>
    <row r="19" spans="1:14" ht="15.75" x14ac:dyDescent="0.25">
      <c r="A19" s="28">
        <v>11</v>
      </c>
      <c r="B19" s="17" t="s">
        <v>25</v>
      </c>
      <c r="C19" s="42">
        <v>73</v>
      </c>
      <c r="D19" s="42">
        <v>739</v>
      </c>
      <c r="E19" s="42">
        <v>6.36</v>
      </c>
      <c r="F19" s="42">
        <v>27</v>
      </c>
      <c r="G19" s="42">
        <v>272</v>
      </c>
      <c r="H19" s="43">
        <v>2.56</v>
      </c>
      <c r="I19" s="42">
        <v>259</v>
      </c>
      <c r="J19" s="42">
        <v>2533</v>
      </c>
      <c r="K19" s="42">
        <v>24.91</v>
      </c>
      <c r="L19" s="42">
        <v>124</v>
      </c>
      <c r="M19" s="42">
        <v>1080</v>
      </c>
      <c r="N19" s="44">
        <v>14.61</v>
      </c>
    </row>
    <row r="20" spans="1:14" ht="16.5" thickBot="1" x14ac:dyDescent="0.3">
      <c r="A20" s="30">
        <v>12</v>
      </c>
      <c r="B20" s="17" t="s">
        <v>26</v>
      </c>
      <c r="C20" s="42">
        <v>7</v>
      </c>
      <c r="D20" s="42">
        <v>42</v>
      </c>
      <c r="E20" s="42">
        <v>1.6</v>
      </c>
      <c r="F20" s="42">
        <v>7</v>
      </c>
      <c r="G20" s="42">
        <v>42</v>
      </c>
      <c r="H20" s="43">
        <v>1.7</v>
      </c>
      <c r="I20" s="42">
        <v>7</v>
      </c>
      <c r="J20" s="42">
        <v>42</v>
      </c>
      <c r="K20" s="42">
        <v>1.7</v>
      </c>
      <c r="L20" s="42">
        <v>7</v>
      </c>
      <c r="M20" s="42">
        <v>42</v>
      </c>
      <c r="N20" s="44">
        <v>1.7</v>
      </c>
    </row>
    <row r="21" spans="1:14" ht="15.75" x14ac:dyDescent="0.25">
      <c r="A21" s="28">
        <v>13</v>
      </c>
      <c r="B21" s="17" t="s">
        <v>27</v>
      </c>
      <c r="C21" s="42">
        <v>5</v>
      </c>
      <c r="D21" s="42">
        <v>51</v>
      </c>
      <c r="E21" s="42">
        <v>1.45</v>
      </c>
      <c r="F21" s="42">
        <v>3</v>
      </c>
      <c r="G21" s="42">
        <v>33</v>
      </c>
      <c r="H21" s="43">
        <v>0.55000000000000004</v>
      </c>
      <c r="I21" s="42">
        <v>582</v>
      </c>
      <c r="J21" s="42">
        <v>6192</v>
      </c>
      <c r="K21" s="42">
        <v>27.33</v>
      </c>
      <c r="L21" s="42">
        <v>577</v>
      </c>
      <c r="M21" s="42">
        <v>6119</v>
      </c>
      <c r="N21" s="44">
        <v>26.52</v>
      </c>
    </row>
    <row r="22" spans="1:14" ht="16.5" thickBot="1" x14ac:dyDescent="0.3">
      <c r="A22" s="30">
        <v>14</v>
      </c>
      <c r="B22" s="17" t="s">
        <v>28</v>
      </c>
      <c r="C22" s="42">
        <v>30</v>
      </c>
      <c r="D22" s="42">
        <v>301</v>
      </c>
      <c r="E22" s="42">
        <v>3.504</v>
      </c>
      <c r="F22" s="42">
        <v>30</v>
      </c>
      <c r="G22" s="42">
        <v>293</v>
      </c>
      <c r="H22" s="43">
        <v>4.875</v>
      </c>
      <c r="I22" s="42">
        <v>5629</v>
      </c>
      <c r="J22" s="42">
        <v>57335</v>
      </c>
      <c r="K22" s="42">
        <v>471.25400000000002</v>
      </c>
      <c r="L22" s="42">
        <v>4605</v>
      </c>
      <c r="M22" s="42">
        <v>46380</v>
      </c>
      <c r="N22" s="44">
        <v>436.80799999999999</v>
      </c>
    </row>
    <row r="23" spans="1:14" ht="15.75" x14ac:dyDescent="0.25">
      <c r="A23" s="28">
        <v>15</v>
      </c>
      <c r="B23" s="17" t="s">
        <v>29</v>
      </c>
      <c r="C23" s="42">
        <v>1</v>
      </c>
      <c r="D23" s="42">
        <v>10</v>
      </c>
      <c r="E23" s="42">
        <v>0.14000000000000001</v>
      </c>
      <c r="F23" s="42">
        <v>1</v>
      </c>
      <c r="G23" s="42">
        <v>10</v>
      </c>
      <c r="H23" s="43">
        <v>0.14000000000000001</v>
      </c>
      <c r="I23" s="42">
        <v>89</v>
      </c>
      <c r="J23" s="42">
        <v>483</v>
      </c>
      <c r="K23" s="42">
        <v>17.100000000000001</v>
      </c>
      <c r="L23" s="42">
        <v>55</v>
      </c>
      <c r="M23" s="42">
        <v>332</v>
      </c>
      <c r="N23" s="44">
        <v>7.97</v>
      </c>
    </row>
    <row r="24" spans="1:14" ht="16.5" thickBot="1" x14ac:dyDescent="0.3">
      <c r="A24" s="30">
        <v>16</v>
      </c>
      <c r="B24" s="17" t="s">
        <v>30</v>
      </c>
      <c r="C24" s="42">
        <v>63</v>
      </c>
      <c r="D24" s="42">
        <v>177</v>
      </c>
      <c r="E24" s="42">
        <v>0.42</v>
      </c>
      <c r="F24" s="42">
        <v>17</v>
      </c>
      <c r="G24" s="42">
        <v>173</v>
      </c>
      <c r="H24" s="43">
        <v>0.39</v>
      </c>
      <c r="I24" s="42">
        <v>1587</v>
      </c>
      <c r="J24" s="42">
        <v>13635</v>
      </c>
      <c r="K24" s="42">
        <v>221.26</v>
      </c>
      <c r="L24" s="42">
        <v>790</v>
      </c>
      <c r="M24" s="42">
        <v>8490</v>
      </c>
      <c r="N24" s="44">
        <v>130.19</v>
      </c>
    </row>
    <row r="25" spans="1:14" s="25" customFormat="1" ht="16.5" thickBot="1" x14ac:dyDescent="0.3">
      <c r="A25" s="28"/>
      <c r="B25" s="33" t="s">
        <v>31</v>
      </c>
      <c r="C25" s="48">
        <f t="shared" ref="C25:N25" si="0">SUM(C9:C24)</f>
        <v>950</v>
      </c>
      <c r="D25" s="48">
        <f t="shared" si="0"/>
        <v>7877</v>
      </c>
      <c r="E25" s="48">
        <f t="shared" si="0"/>
        <v>273.92475000000002</v>
      </c>
      <c r="F25" s="48">
        <f t="shared" si="0"/>
        <v>830</v>
      </c>
      <c r="G25" s="48">
        <f t="shared" si="0"/>
        <v>7432</v>
      </c>
      <c r="H25" s="49">
        <f t="shared" si="0"/>
        <v>272.70757021200001</v>
      </c>
      <c r="I25" s="48">
        <f t="shared" si="0"/>
        <v>110322</v>
      </c>
      <c r="J25" s="48">
        <f t="shared" si="0"/>
        <v>1151476</v>
      </c>
      <c r="K25" s="48">
        <f t="shared" si="0"/>
        <v>10818.929954000003</v>
      </c>
      <c r="L25" s="48">
        <f t="shared" si="0"/>
        <v>94962</v>
      </c>
      <c r="M25" s="48">
        <f t="shared" si="0"/>
        <v>996289</v>
      </c>
      <c r="N25" s="48">
        <f t="shared" si="0"/>
        <v>9899.7175683040005</v>
      </c>
    </row>
    <row r="26" spans="1:14" ht="16.5" thickBot="1" x14ac:dyDescent="0.3">
      <c r="A26" s="30">
        <v>17</v>
      </c>
      <c r="B26" s="29" t="s">
        <v>32</v>
      </c>
      <c r="C26" s="39">
        <v>221</v>
      </c>
      <c r="D26" s="39">
        <v>2392</v>
      </c>
      <c r="E26" s="39">
        <v>6.06</v>
      </c>
      <c r="F26" s="39">
        <v>198</v>
      </c>
      <c r="G26" s="39">
        <v>2111</v>
      </c>
      <c r="H26" s="40">
        <v>5.37</v>
      </c>
      <c r="I26" s="39">
        <v>36935</v>
      </c>
      <c r="J26" s="39">
        <v>360372</v>
      </c>
      <c r="K26" s="39">
        <v>2908.02</v>
      </c>
      <c r="L26" s="39">
        <v>33679</v>
      </c>
      <c r="M26" s="39">
        <v>342481</v>
      </c>
      <c r="N26" s="41">
        <v>2655.51</v>
      </c>
    </row>
    <row r="27" spans="1:14" s="25" customFormat="1" ht="16.5" thickBot="1" x14ac:dyDescent="0.3">
      <c r="A27" s="28"/>
      <c r="B27" s="33" t="s">
        <v>31</v>
      </c>
      <c r="C27" s="48">
        <f t="shared" ref="C27:N27" si="1">SUM(C26:C26)</f>
        <v>221</v>
      </c>
      <c r="D27" s="48">
        <f t="shared" si="1"/>
        <v>2392</v>
      </c>
      <c r="E27" s="48">
        <f t="shared" si="1"/>
        <v>6.06</v>
      </c>
      <c r="F27" s="48">
        <f t="shared" si="1"/>
        <v>198</v>
      </c>
      <c r="G27" s="48">
        <f t="shared" si="1"/>
        <v>2111</v>
      </c>
      <c r="H27" s="49">
        <f t="shared" si="1"/>
        <v>5.37</v>
      </c>
      <c r="I27" s="48">
        <f t="shared" si="1"/>
        <v>36935</v>
      </c>
      <c r="J27" s="48">
        <f t="shared" si="1"/>
        <v>360372</v>
      </c>
      <c r="K27" s="48">
        <f t="shared" si="1"/>
        <v>2908.02</v>
      </c>
      <c r="L27" s="48">
        <f t="shared" si="1"/>
        <v>33679</v>
      </c>
      <c r="M27" s="48">
        <f t="shared" si="1"/>
        <v>342481</v>
      </c>
      <c r="N27" s="48">
        <f t="shared" si="1"/>
        <v>2655.51</v>
      </c>
    </row>
    <row r="28" spans="1:14" ht="15.75" x14ac:dyDescent="0.25">
      <c r="A28" s="30">
        <v>18</v>
      </c>
      <c r="B28" s="29" t="s">
        <v>33</v>
      </c>
      <c r="C28" s="39">
        <v>212</v>
      </c>
      <c r="D28" s="39">
        <v>2394</v>
      </c>
      <c r="E28" s="39">
        <v>22.64</v>
      </c>
      <c r="F28" s="39">
        <v>212</v>
      </c>
      <c r="G28" s="39">
        <v>2394</v>
      </c>
      <c r="H28" s="40">
        <v>22.64</v>
      </c>
      <c r="I28" s="39">
        <v>34576</v>
      </c>
      <c r="J28" s="39">
        <v>402692</v>
      </c>
      <c r="K28" s="39">
        <v>3224.2</v>
      </c>
      <c r="L28" s="39">
        <v>30039</v>
      </c>
      <c r="M28" s="39">
        <v>353774</v>
      </c>
      <c r="N28" s="41">
        <v>2886.46</v>
      </c>
    </row>
    <row r="29" spans="1:14" ht="16.5" thickBot="1" x14ac:dyDescent="0.3">
      <c r="A29" s="30">
        <v>19</v>
      </c>
      <c r="B29" s="31" t="s">
        <v>34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6">
        <v>0</v>
      </c>
      <c r="I29" s="45">
        <v>14</v>
      </c>
      <c r="J29" s="45">
        <v>145</v>
      </c>
      <c r="K29" s="45">
        <v>1.36</v>
      </c>
      <c r="L29" s="45">
        <v>12</v>
      </c>
      <c r="M29" s="45">
        <v>125</v>
      </c>
      <c r="N29" s="47">
        <v>1.23</v>
      </c>
    </row>
    <row r="30" spans="1:14" s="25" customFormat="1" ht="16.5" thickBot="1" x14ac:dyDescent="0.3">
      <c r="A30" s="28"/>
      <c r="B30" s="33" t="s">
        <v>31</v>
      </c>
      <c r="C30" s="48">
        <f t="shared" ref="C30:N30" si="2">SUM(C28:C29)</f>
        <v>212</v>
      </c>
      <c r="D30" s="48">
        <f t="shared" si="2"/>
        <v>2394</v>
      </c>
      <c r="E30" s="48">
        <f t="shared" si="2"/>
        <v>22.64</v>
      </c>
      <c r="F30" s="48">
        <f t="shared" si="2"/>
        <v>212</v>
      </c>
      <c r="G30" s="48">
        <f t="shared" si="2"/>
        <v>2394</v>
      </c>
      <c r="H30" s="49">
        <f t="shared" si="2"/>
        <v>22.64</v>
      </c>
      <c r="I30" s="48">
        <f t="shared" si="2"/>
        <v>34590</v>
      </c>
      <c r="J30" s="48">
        <f t="shared" si="2"/>
        <v>402837</v>
      </c>
      <c r="K30" s="48">
        <f t="shared" si="2"/>
        <v>3225.56</v>
      </c>
      <c r="L30" s="48">
        <f t="shared" si="2"/>
        <v>30051</v>
      </c>
      <c r="M30" s="48">
        <f t="shared" si="2"/>
        <v>353899</v>
      </c>
      <c r="N30" s="48">
        <f t="shared" si="2"/>
        <v>2887.69</v>
      </c>
    </row>
    <row r="31" spans="1:14" ht="16.5" thickBot="1" x14ac:dyDescent="0.3">
      <c r="A31" s="30">
        <v>20</v>
      </c>
      <c r="B31" s="35" t="s">
        <v>35</v>
      </c>
      <c r="C31" s="50">
        <v>394</v>
      </c>
      <c r="D31" s="50">
        <v>4456</v>
      </c>
      <c r="E31" s="50">
        <v>140.58000000000001</v>
      </c>
      <c r="F31" s="50">
        <v>394</v>
      </c>
      <c r="G31" s="50">
        <v>4456</v>
      </c>
      <c r="H31" s="50">
        <v>140.58000000000001</v>
      </c>
      <c r="I31" s="50">
        <v>44353</v>
      </c>
      <c r="J31" s="50">
        <v>461564</v>
      </c>
      <c r="K31" s="50">
        <v>5532.23</v>
      </c>
      <c r="L31" s="50">
        <v>43507</v>
      </c>
      <c r="M31" s="50">
        <v>451348</v>
      </c>
      <c r="N31" s="51">
        <v>5455.1</v>
      </c>
    </row>
    <row r="32" spans="1:14" ht="30.75" thickBot="1" x14ac:dyDescent="0.3">
      <c r="A32" s="28">
        <v>21</v>
      </c>
      <c r="B32" s="37" t="s">
        <v>36</v>
      </c>
      <c r="C32" s="52">
        <v>196</v>
      </c>
      <c r="D32" s="52">
        <v>1960</v>
      </c>
      <c r="E32" s="52">
        <v>4.58</v>
      </c>
      <c r="F32" s="52">
        <v>196</v>
      </c>
      <c r="G32" s="52">
        <v>1960</v>
      </c>
      <c r="H32" s="53">
        <v>4.58</v>
      </c>
      <c r="I32" s="52">
        <v>15096</v>
      </c>
      <c r="J32" s="52">
        <v>150960</v>
      </c>
      <c r="K32" s="52">
        <v>1554.55</v>
      </c>
      <c r="L32" s="52">
        <v>15096</v>
      </c>
      <c r="M32" s="52">
        <v>150960</v>
      </c>
      <c r="N32" s="54">
        <v>1554.55</v>
      </c>
    </row>
    <row r="33" spans="1:14" s="25" customFormat="1" ht="16.5" thickBot="1" x14ac:dyDescent="0.3">
      <c r="A33" s="30"/>
      <c r="B33" s="33" t="s">
        <v>31</v>
      </c>
      <c r="C33" s="48">
        <f t="shared" ref="C33:N33" si="3">SUM(C31:C32)</f>
        <v>590</v>
      </c>
      <c r="D33" s="48">
        <f t="shared" si="3"/>
        <v>6416</v>
      </c>
      <c r="E33" s="48">
        <f t="shared" si="3"/>
        <v>145.16000000000003</v>
      </c>
      <c r="F33" s="48">
        <f t="shared" si="3"/>
        <v>590</v>
      </c>
      <c r="G33" s="48">
        <f t="shared" si="3"/>
        <v>6416</v>
      </c>
      <c r="H33" s="49">
        <f t="shared" si="3"/>
        <v>145.16000000000003</v>
      </c>
      <c r="I33" s="48">
        <f t="shared" si="3"/>
        <v>59449</v>
      </c>
      <c r="J33" s="48">
        <f t="shared" si="3"/>
        <v>612524</v>
      </c>
      <c r="K33" s="48">
        <f t="shared" si="3"/>
        <v>7086.78</v>
      </c>
      <c r="L33" s="48">
        <f t="shared" si="3"/>
        <v>58603</v>
      </c>
      <c r="M33" s="48">
        <f t="shared" si="3"/>
        <v>602308</v>
      </c>
      <c r="N33" s="48">
        <f t="shared" si="3"/>
        <v>7009.6500000000005</v>
      </c>
    </row>
    <row r="34" spans="1:14" ht="15.75" x14ac:dyDescent="0.25">
      <c r="A34" s="28">
        <v>22</v>
      </c>
      <c r="B34" s="19" t="s">
        <v>38</v>
      </c>
      <c r="C34" s="42">
        <v>2</v>
      </c>
      <c r="D34" s="42">
        <v>30</v>
      </c>
      <c r="E34" s="42">
        <v>1.3090599999999999</v>
      </c>
      <c r="F34" s="42">
        <v>2</v>
      </c>
      <c r="G34" s="42">
        <v>30</v>
      </c>
      <c r="H34" s="43">
        <v>1.3090599999999999</v>
      </c>
      <c r="I34" s="42">
        <v>493</v>
      </c>
      <c r="J34" s="42">
        <v>7395</v>
      </c>
      <c r="K34" s="42">
        <v>135.1717658</v>
      </c>
      <c r="L34" s="42">
        <v>493</v>
      </c>
      <c r="M34" s="42">
        <v>7395</v>
      </c>
      <c r="N34" s="44">
        <v>135.1717658</v>
      </c>
    </row>
    <row r="35" spans="1:14" ht="16.5" thickBot="1" x14ac:dyDescent="0.3">
      <c r="A35" s="30">
        <v>23</v>
      </c>
      <c r="B35" s="19" t="s">
        <v>39</v>
      </c>
      <c r="C35" s="42">
        <v>871</v>
      </c>
      <c r="D35" s="42">
        <v>10373</v>
      </c>
      <c r="E35" s="42">
        <v>47.43</v>
      </c>
      <c r="F35" s="42">
        <v>855</v>
      </c>
      <c r="G35" s="42">
        <v>10292</v>
      </c>
      <c r="H35" s="42">
        <v>47.43</v>
      </c>
      <c r="I35" s="42">
        <v>1746</v>
      </c>
      <c r="J35" s="42">
        <v>20804</v>
      </c>
      <c r="K35" s="42">
        <v>62.71</v>
      </c>
      <c r="L35" s="42">
        <v>1746</v>
      </c>
      <c r="M35" s="42">
        <v>19772</v>
      </c>
      <c r="N35" s="44">
        <v>60.57</v>
      </c>
    </row>
    <row r="36" spans="1:14" s="25" customFormat="1" ht="16.5" thickBot="1" x14ac:dyDescent="0.3">
      <c r="A36" s="28"/>
      <c r="B36" s="33" t="s">
        <v>31</v>
      </c>
      <c r="C36" s="48">
        <f t="shared" ref="C36:N36" si="4">SUM(C34:C35)</f>
        <v>873</v>
      </c>
      <c r="D36" s="48">
        <f t="shared" si="4"/>
        <v>10403</v>
      </c>
      <c r="E36" s="48">
        <f t="shared" si="4"/>
        <v>48.739060000000002</v>
      </c>
      <c r="F36" s="48">
        <f t="shared" si="4"/>
        <v>857</v>
      </c>
      <c r="G36" s="48">
        <f t="shared" si="4"/>
        <v>10322</v>
      </c>
      <c r="H36" s="49">
        <f t="shared" si="4"/>
        <v>48.739060000000002</v>
      </c>
      <c r="I36" s="48">
        <f t="shared" si="4"/>
        <v>2239</v>
      </c>
      <c r="J36" s="48">
        <f t="shared" si="4"/>
        <v>28199</v>
      </c>
      <c r="K36" s="48">
        <f t="shared" si="4"/>
        <v>197.88176580000001</v>
      </c>
      <c r="L36" s="48">
        <f t="shared" si="4"/>
        <v>2239</v>
      </c>
      <c r="M36" s="48">
        <f t="shared" si="4"/>
        <v>27167</v>
      </c>
      <c r="N36" s="48">
        <f t="shared" si="4"/>
        <v>195.7417658</v>
      </c>
    </row>
    <row r="37" spans="1:14" s="24" customFormat="1" ht="19.5" thickBot="1" x14ac:dyDescent="0.45">
      <c r="A37" s="122" t="s">
        <v>41</v>
      </c>
      <c r="B37" s="123"/>
      <c r="C37" s="38">
        <f t="shared" ref="C37:N37" si="5">C25+C27+C30+C33+C36</f>
        <v>2846</v>
      </c>
      <c r="D37" s="38">
        <f t="shared" si="5"/>
        <v>29482</v>
      </c>
      <c r="E37" s="38">
        <f t="shared" si="5"/>
        <v>496.52381000000003</v>
      </c>
      <c r="F37" s="38">
        <f t="shared" si="5"/>
        <v>2687</v>
      </c>
      <c r="G37" s="38">
        <f t="shared" si="5"/>
        <v>28675</v>
      </c>
      <c r="H37" s="38">
        <f t="shared" si="5"/>
        <v>494.61663021200002</v>
      </c>
      <c r="I37" s="38">
        <f t="shared" si="5"/>
        <v>243535</v>
      </c>
      <c r="J37" s="38">
        <f t="shared" si="5"/>
        <v>2555408</v>
      </c>
      <c r="K37" s="38">
        <f t="shared" si="5"/>
        <v>24237.171719800004</v>
      </c>
      <c r="L37" s="38">
        <f t="shared" si="5"/>
        <v>219534</v>
      </c>
      <c r="M37" s="38">
        <f t="shared" si="5"/>
        <v>2322144</v>
      </c>
      <c r="N37" s="38">
        <f t="shared" si="5"/>
        <v>22648.309334104004</v>
      </c>
    </row>
    <row r="38" spans="1:14" x14ac:dyDescent="0.25">
      <c r="B38" s="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</sheetData>
  <mergeCells count="12">
    <mergeCell ref="A1:N1"/>
    <mergeCell ref="A5:A7"/>
    <mergeCell ref="B5:B7"/>
    <mergeCell ref="A37:B37"/>
    <mergeCell ref="A3:N3"/>
    <mergeCell ref="C4:N4"/>
    <mergeCell ref="C5:H5"/>
    <mergeCell ref="I5:N5"/>
    <mergeCell ref="L6:N6"/>
    <mergeCell ref="C6:E6"/>
    <mergeCell ref="F6:H6"/>
    <mergeCell ref="I6:K6"/>
  </mergeCells>
  <printOptions horizontalCentered="1" verticalCentered="1"/>
  <pageMargins left="0.59055118110236227" right="0.59055118110236227" top="0.39370078740157483" bottom="0.39370078740157483" header="0" footer="0"/>
  <pageSetup paperSize="9" scale="7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="80" zoomScalePageLayoutView="80" workbookViewId="0">
      <selection activeCell="P10" sqref="P10"/>
    </sheetView>
  </sheetViews>
  <sheetFormatPr defaultColWidth="8.7109375" defaultRowHeight="15" x14ac:dyDescent="0.25"/>
  <cols>
    <col min="1" max="1" width="5.140625" customWidth="1"/>
    <col min="2" max="2" width="24.42578125" customWidth="1"/>
    <col min="3" max="3" width="8.140625" customWidth="1"/>
    <col min="4" max="4" width="13.28515625" customWidth="1"/>
    <col min="5" max="5" width="10.7109375" customWidth="1"/>
    <col min="6" max="6" width="10.85546875" customWidth="1"/>
    <col min="7" max="7" width="10.7109375" customWidth="1"/>
    <col min="8" max="8" width="9.7109375" customWidth="1"/>
    <col min="9" max="9" width="13.140625" customWidth="1"/>
    <col min="10" max="10" width="11" customWidth="1"/>
    <col min="11" max="11" width="11.140625" customWidth="1"/>
    <col min="12" max="12" width="10.42578125" customWidth="1"/>
  </cols>
  <sheetData>
    <row r="1" spans="1:18" ht="27" x14ac:dyDescent="0.5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62"/>
      <c r="N1" s="62"/>
    </row>
    <row r="2" spans="1:18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22.5" x14ac:dyDescent="0.45">
      <c r="A3" s="124" t="s">
        <v>69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63"/>
      <c r="N3" s="63"/>
    </row>
    <row r="4" spans="1:18" ht="19.5" thickBot="1" x14ac:dyDescent="0.35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64"/>
      <c r="N4" s="64"/>
    </row>
    <row r="5" spans="1:18" s="3" customFormat="1" ht="18.75" hidden="1" x14ac:dyDescent="0.3">
      <c r="A5" s="2"/>
      <c r="B5" s="2"/>
      <c r="C5" s="2"/>
      <c r="D5" s="7"/>
      <c r="E5" s="7"/>
      <c r="F5" s="7"/>
      <c r="G5" s="7"/>
      <c r="H5" s="7"/>
      <c r="I5" s="2"/>
      <c r="J5" s="2"/>
      <c r="K5" s="2"/>
      <c r="L5" s="2"/>
    </row>
    <row r="6" spans="1:18" s="3" customFormat="1" ht="19.5" customHeight="1" thickBot="1" x14ac:dyDescent="0.35">
      <c r="A6" s="116" t="s">
        <v>2</v>
      </c>
      <c r="B6" s="119" t="s">
        <v>3</v>
      </c>
      <c r="C6" s="138" t="s">
        <v>43</v>
      </c>
      <c r="D6" s="139"/>
      <c r="E6" s="139"/>
      <c r="F6" s="139"/>
      <c r="G6" s="140"/>
      <c r="H6" s="141" t="s">
        <v>44</v>
      </c>
      <c r="I6" s="142"/>
      <c r="J6" s="142"/>
      <c r="K6" s="142"/>
      <c r="L6" s="143"/>
    </row>
    <row r="7" spans="1:18" s="4" customFormat="1" ht="33" customHeight="1" x14ac:dyDescent="0.25">
      <c r="A7" s="117"/>
      <c r="B7" s="120"/>
      <c r="C7" s="132" t="s">
        <v>45</v>
      </c>
      <c r="D7" s="133"/>
      <c r="E7" s="134"/>
      <c r="F7" s="132" t="s">
        <v>46</v>
      </c>
      <c r="G7" s="134"/>
      <c r="H7" s="132" t="s">
        <v>47</v>
      </c>
      <c r="I7" s="133"/>
      <c r="J7" s="134"/>
      <c r="K7" s="132" t="s">
        <v>48</v>
      </c>
      <c r="L7" s="134"/>
    </row>
    <row r="8" spans="1:18" s="5" customFormat="1" ht="60.75" customHeight="1" x14ac:dyDescent="0.25">
      <c r="A8" s="118"/>
      <c r="B8" s="121"/>
      <c r="C8" s="61" t="s">
        <v>49</v>
      </c>
      <c r="D8" s="26" t="s">
        <v>50</v>
      </c>
      <c r="E8" s="27" t="s">
        <v>51</v>
      </c>
      <c r="F8" s="61" t="s">
        <v>52</v>
      </c>
      <c r="G8" s="27" t="s">
        <v>51</v>
      </c>
      <c r="H8" s="61" t="s">
        <v>49</v>
      </c>
      <c r="I8" s="26" t="s">
        <v>50</v>
      </c>
      <c r="J8" s="27" t="s">
        <v>51</v>
      </c>
      <c r="K8" s="61" t="s">
        <v>52</v>
      </c>
      <c r="L8" s="27" t="s">
        <v>51</v>
      </c>
      <c r="M8" s="20"/>
      <c r="N8" s="20"/>
      <c r="O8" s="20"/>
      <c r="P8" s="20"/>
      <c r="Q8" s="20"/>
      <c r="R8" s="20"/>
    </row>
    <row r="9" spans="1:18" ht="15.75" x14ac:dyDescent="0.25">
      <c r="A9" s="28">
        <v>1</v>
      </c>
      <c r="B9" s="29" t="s">
        <v>15</v>
      </c>
      <c r="C9" s="65">
        <v>22</v>
      </c>
      <c r="D9" s="65">
        <v>22</v>
      </c>
      <c r="E9" s="65">
        <v>6</v>
      </c>
      <c r="F9" s="65">
        <v>22</v>
      </c>
      <c r="G9" s="65">
        <v>6</v>
      </c>
      <c r="H9" s="66">
        <v>22</v>
      </c>
      <c r="I9" s="65">
        <v>22</v>
      </c>
      <c r="J9" s="65">
        <v>6</v>
      </c>
      <c r="K9" s="65">
        <v>22</v>
      </c>
      <c r="L9" s="65">
        <v>6</v>
      </c>
    </row>
    <row r="10" spans="1:18" ht="16.5" thickBot="1" x14ac:dyDescent="0.3">
      <c r="A10" s="30">
        <v>2</v>
      </c>
      <c r="B10" s="17" t="s">
        <v>16</v>
      </c>
      <c r="C10" s="42">
        <v>65</v>
      </c>
      <c r="D10" s="42">
        <v>65</v>
      </c>
      <c r="E10" s="42">
        <v>288</v>
      </c>
      <c r="F10" s="42">
        <v>65</v>
      </c>
      <c r="G10" s="42">
        <v>288</v>
      </c>
      <c r="H10" s="43">
        <v>65</v>
      </c>
      <c r="I10" s="42">
        <v>65</v>
      </c>
      <c r="J10" s="42">
        <v>288</v>
      </c>
      <c r="K10" s="42">
        <v>65</v>
      </c>
      <c r="L10" s="42">
        <v>288</v>
      </c>
    </row>
    <row r="11" spans="1:18" ht="15.75" x14ac:dyDescent="0.25">
      <c r="A11" s="28">
        <v>3</v>
      </c>
      <c r="B11" s="17" t="s">
        <v>17</v>
      </c>
      <c r="C11" s="42">
        <v>6723</v>
      </c>
      <c r="D11" s="42">
        <v>6723</v>
      </c>
      <c r="E11" s="42">
        <v>1501</v>
      </c>
      <c r="F11" s="42">
        <v>6723</v>
      </c>
      <c r="G11" s="42">
        <v>1501</v>
      </c>
      <c r="H11" s="43">
        <v>6723</v>
      </c>
      <c r="I11" s="42">
        <v>6723</v>
      </c>
      <c r="J11" s="42">
        <v>1501</v>
      </c>
      <c r="K11" s="42">
        <v>6723</v>
      </c>
      <c r="L11" s="42">
        <v>1501</v>
      </c>
    </row>
    <row r="12" spans="1:18" ht="16.5" thickBot="1" x14ac:dyDescent="0.3">
      <c r="A12" s="30">
        <v>4</v>
      </c>
      <c r="B12" s="17" t="s">
        <v>18</v>
      </c>
      <c r="C12" s="42">
        <v>189</v>
      </c>
      <c r="D12" s="42">
        <v>189</v>
      </c>
      <c r="E12" s="42">
        <v>181</v>
      </c>
      <c r="F12" s="42">
        <v>189</v>
      </c>
      <c r="G12" s="42">
        <v>181</v>
      </c>
      <c r="H12" s="43">
        <v>189</v>
      </c>
      <c r="I12" s="42">
        <v>189</v>
      </c>
      <c r="J12" s="42">
        <v>181</v>
      </c>
      <c r="K12" s="42">
        <v>189</v>
      </c>
      <c r="L12" s="42">
        <v>181</v>
      </c>
    </row>
    <row r="13" spans="1:18" ht="15.75" x14ac:dyDescent="0.25">
      <c r="A13" s="28">
        <v>5</v>
      </c>
      <c r="B13" s="17" t="s">
        <v>19</v>
      </c>
      <c r="C13" s="42">
        <v>39</v>
      </c>
      <c r="D13" s="42">
        <v>39</v>
      </c>
      <c r="E13" s="42">
        <v>9</v>
      </c>
      <c r="F13" s="42">
        <v>39</v>
      </c>
      <c r="G13" s="42">
        <v>9</v>
      </c>
      <c r="H13" s="43">
        <v>39</v>
      </c>
      <c r="I13" s="42">
        <v>39</v>
      </c>
      <c r="J13" s="42">
        <v>9</v>
      </c>
      <c r="K13" s="42">
        <v>39</v>
      </c>
      <c r="L13" s="42">
        <v>9</v>
      </c>
    </row>
    <row r="14" spans="1:18" ht="16.5" thickBot="1" x14ac:dyDescent="0.3">
      <c r="A14" s="30">
        <v>6</v>
      </c>
      <c r="B14" s="17" t="s">
        <v>21</v>
      </c>
      <c r="C14" s="42">
        <v>186</v>
      </c>
      <c r="D14" s="42">
        <v>186</v>
      </c>
      <c r="E14" s="42">
        <v>69</v>
      </c>
      <c r="F14" s="42">
        <v>186</v>
      </c>
      <c r="G14" s="42">
        <v>69</v>
      </c>
      <c r="H14" s="43">
        <v>186</v>
      </c>
      <c r="I14" s="42">
        <v>186</v>
      </c>
      <c r="J14" s="42">
        <v>69</v>
      </c>
      <c r="K14" s="42">
        <v>186</v>
      </c>
      <c r="L14" s="42">
        <v>69</v>
      </c>
    </row>
    <row r="15" spans="1:18" ht="15.75" x14ac:dyDescent="0.25">
      <c r="A15" s="28">
        <v>7</v>
      </c>
      <c r="B15" s="17" t="s">
        <v>22</v>
      </c>
      <c r="C15" s="42">
        <v>20</v>
      </c>
      <c r="D15" s="42">
        <v>20</v>
      </c>
      <c r="E15" s="42">
        <v>3</v>
      </c>
      <c r="F15" s="42">
        <v>20</v>
      </c>
      <c r="G15" s="42">
        <v>3</v>
      </c>
      <c r="H15" s="43">
        <v>20</v>
      </c>
      <c r="I15" s="42">
        <v>20</v>
      </c>
      <c r="J15" s="42">
        <v>3</v>
      </c>
      <c r="K15" s="42">
        <v>20</v>
      </c>
      <c r="L15" s="42">
        <v>3</v>
      </c>
    </row>
    <row r="16" spans="1:18" ht="16.5" thickBot="1" x14ac:dyDescent="0.3">
      <c r="A16" s="30">
        <v>8</v>
      </c>
      <c r="B16" s="17" t="s">
        <v>23</v>
      </c>
      <c r="C16" s="42">
        <v>54</v>
      </c>
      <c r="D16" s="42">
        <v>54</v>
      </c>
      <c r="E16" s="42">
        <v>67</v>
      </c>
      <c r="F16" s="42">
        <v>54</v>
      </c>
      <c r="G16" s="42">
        <v>67</v>
      </c>
      <c r="H16" s="43">
        <v>54</v>
      </c>
      <c r="I16" s="42">
        <v>54</v>
      </c>
      <c r="J16" s="42">
        <v>67</v>
      </c>
      <c r="K16" s="42">
        <v>54</v>
      </c>
      <c r="L16" s="42">
        <v>67</v>
      </c>
    </row>
    <row r="17" spans="1:12" ht="15.75" x14ac:dyDescent="0.25">
      <c r="A17" s="28">
        <v>9</v>
      </c>
      <c r="B17" s="17" t="s">
        <v>24</v>
      </c>
      <c r="C17" s="42">
        <v>4</v>
      </c>
      <c r="D17" s="42">
        <v>4</v>
      </c>
      <c r="E17" s="42">
        <v>1.6</v>
      </c>
      <c r="F17" s="42">
        <v>4</v>
      </c>
      <c r="G17" s="42">
        <v>3</v>
      </c>
      <c r="H17" s="43">
        <v>4</v>
      </c>
      <c r="I17" s="42">
        <v>4</v>
      </c>
      <c r="J17" s="42">
        <v>2</v>
      </c>
      <c r="K17" s="42">
        <v>4</v>
      </c>
      <c r="L17" s="42">
        <v>1.6</v>
      </c>
    </row>
    <row r="18" spans="1:12" ht="16.5" thickBot="1" x14ac:dyDescent="0.3">
      <c r="A18" s="30">
        <v>10</v>
      </c>
      <c r="B18" s="17" t="s">
        <v>25</v>
      </c>
      <c r="C18" s="42">
        <v>47</v>
      </c>
      <c r="D18" s="42">
        <v>47</v>
      </c>
      <c r="E18" s="42">
        <v>17</v>
      </c>
      <c r="F18" s="42">
        <v>47</v>
      </c>
      <c r="G18" s="42">
        <v>17</v>
      </c>
      <c r="H18" s="43">
        <v>47</v>
      </c>
      <c r="I18" s="42">
        <v>47</v>
      </c>
      <c r="J18" s="42">
        <v>17</v>
      </c>
      <c r="K18" s="42">
        <v>47</v>
      </c>
      <c r="L18" s="42">
        <v>17</v>
      </c>
    </row>
    <row r="19" spans="1:12" ht="15.75" x14ac:dyDescent="0.25">
      <c r="A19" s="28">
        <v>11</v>
      </c>
      <c r="B19" s="17" t="s">
        <v>27</v>
      </c>
      <c r="C19" s="42">
        <v>62</v>
      </c>
      <c r="D19" s="42">
        <v>62</v>
      </c>
      <c r="E19" s="42">
        <v>28</v>
      </c>
      <c r="F19" s="42">
        <v>62</v>
      </c>
      <c r="G19" s="42">
        <v>28</v>
      </c>
      <c r="H19" s="43">
        <v>62</v>
      </c>
      <c r="I19" s="42">
        <v>62</v>
      </c>
      <c r="J19" s="42">
        <v>28</v>
      </c>
      <c r="K19" s="42">
        <v>62</v>
      </c>
      <c r="L19" s="42">
        <v>28</v>
      </c>
    </row>
    <row r="20" spans="1:12" ht="16.5" thickBot="1" x14ac:dyDescent="0.3">
      <c r="A20" s="30">
        <v>12</v>
      </c>
      <c r="B20" s="17" t="s">
        <v>28</v>
      </c>
      <c r="C20" s="42">
        <v>212</v>
      </c>
      <c r="D20" s="42">
        <v>212</v>
      </c>
      <c r="E20" s="42">
        <v>215</v>
      </c>
      <c r="F20" s="42">
        <v>212</v>
      </c>
      <c r="G20" s="42">
        <v>215</v>
      </c>
      <c r="H20" s="43">
        <v>212</v>
      </c>
      <c r="I20" s="42">
        <v>212</v>
      </c>
      <c r="J20" s="42">
        <v>215</v>
      </c>
      <c r="K20" s="42">
        <v>212</v>
      </c>
      <c r="L20" s="42">
        <v>215</v>
      </c>
    </row>
    <row r="21" spans="1:12" ht="15.75" x14ac:dyDescent="0.25">
      <c r="A21" s="28">
        <v>13</v>
      </c>
      <c r="B21" s="17" t="s">
        <v>29</v>
      </c>
      <c r="C21" s="42">
        <v>1</v>
      </c>
      <c r="D21" s="42">
        <v>1</v>
      </c>
      <c r="E21" s="42">
        <v>1</v>
      </c>
      <c r="F21" s="42">
        <v>1</v>
      </c>
      <c r="G21" s="42">
        <v>0</v>
      </c>
      <c r="H21" s="43">
        <v>1</v>
      </c>
      <c r="I21" s="42">
        <v>1</v>
      </c>
      <c r="J21" s="42">
        <v>1</v>
      </c>
      <c r="K21" s="42">
        <v>1</v>
      </c>
      <c r="L21" s="42">
        <v>1</v>
      </c>
    </row>
    <row r="22" spans="1:12" ht="16.5" thickBot="1" x14ac:dyDescent="0.3">
      <c r="A22" s="30">
        <v>14</v>
      </c>
      <c r="B22" s="17" t="s">
        <v>30</v>
      </c>
      <c r="C22" s="42">
        <v>65</v>
      </c>
      <c r="D22" s="42">
        <v>65</v>
      </c>
      <c r="E22" s="42">
        <v>21</v>
      </c>
      <c r="F22" s="42">
        <v>65</v>
      </c>
      <c r="G22" s="42">
        <v>21</v>
      </c>
      <c r="H22" s="43">
        <v>65</v>
      </c>
      <c r="I22" s="42">
        <v>65</v>
      </c>
      <c r="J22" s="42">
        <v>21</v>
      </c>
      <c r="K22" s="42">
        <v>65</v>
      </c>
      <c r="L22" s="42">
        <v>21</v>
      </c>
    </row>
    <row r="23" spans="1:12" ht="16.5" thickBot="1" x14ac:dyDescent="0.3">
      <c r="A23" s="28"/>
      <c r="B23" s="33" t="s">
        <v>31</v>
      </c>
      <c r="C23" s="48">
        <f t="shared" ref="C23:L23" si="0">SUM(C9:C22)</f>
        <v>7689</v>
      </c>
      <c r="D23" s="48">
        <f t="shared" si="0"/>
        <v>7689</v>
      </c>
      <c r="E23" s="48">
        <f t="shared" si="0"/>
        <v>2407.6</v>
      </c>
      <c r="F23" s="48">
        <f t="shared" si="0"/>
        <v>7689</v>
      </c>
      <c r="G23" s="48">
        <f t="shared" si="0"/>
        <v>2408</v>
      </c>
      <c r="H23" s="48">
        <f t="shared" si="0"/>
        <v>7689</v>
      </c>
      <c r="I23" s="48">
        <f t="shared" si="0"/>
        <v>7689</v>
      </c>
      <c r="J23" s="48">
        <f t="shared" si="0"/>
        <v>2408</v>
      </c>
      <c r="K23" s="48">
        <f t="shared" si="0"/>
        <v>7689</v>
      </c>
      <c r="L23" s="48">
        <f t="shared" si="0"/>
        <v>2407.6</v>
      </c>
    </row>
    <row r="24" spans="1:12" ht="15.75" x14ac:dyDescent="0.25">
      <c r="A24" s="28">
        <v>15</v>
      </c>
      <c r="B24" s="29" t="s">
        <v>32</v>
      </c>
      <c r="C24" s="39">
        <v>481</v>
      </c>
      <c r="D24" s="39">
        <v>481</v>
      </c>
      <c r="E24" s="39">
        <v>331</v>
      </c>
      <c r="F24" s="39">
        <v>481</v>
      </c>
      <c r="G24" s="39">
        <v>331</v>
      </c>
      <c r="H24" s="40">
        <v>481</v>
      </c>
      <c r="I24" s="39">
        <v>481</v>
      </c>
      <c r="J24" s="39">
        <v>331</v>
      </c>
      <c r="K24" s="39">
        <v>481</v>
      </c>
      <c r="L24" s="39">
        <v>331</v>
      </c>
    </row>
    <row r="25" spans="1:12" ht="15.75" x14ac:dyDescent="0.25">
      <c r="A25" s="32"/>
      <c r="B25" s="33" t="s">
        <v>31</v>
      </c>
      <c r="C25" s="48">
        <f>C24</f>
        <v>481</v>
      </c>
      <c r="D25" s="48">
        <f t="shared" ref="D25:L25" si="1">D24</f>
        <v>481</v>
      </c>
      <c r="E25" s="48">
        <f t="shared" si="1"/>
        <v>331</v>
      </c>
      <c r="F25" s="48">
        <f t="shared" si="1"/>
        <v>481</v>
      </c>
      <c r="G25" s="48">
        <f t="shared" si="1"/>
        <v>331</v>
      </c>
      <c r="H25" s="48">
        <f t="shared" si="1"/>
        <v>481</v>
      </c>
      <c r="I25" s="48">
        <f t="shared" si="1"/>
        <v>481</v>
      </c>
      <c r="J25" s="48">
        <f t="shared" si="1"/>
        <v>331</v>
      </c>
      <c r="K25" s="48">
        <f t="shared" si="1"/>
        <v>481</v>
      </c>
      <c r="L25" s="48">
        <f t="shared" si="1"/>
        <v>331</v>
      </c>
    </row>
    <row r="26" spans="1:12" ht="15.75" x14ac:dyDescent="0.25">
      <c r="A26" s="28">
        <v>16</v>
      </c>
      <c r="B26" s="29" t="s">
        <v>33</v>
      </c>
      <c r="C26" s="39">
        <v>250</v>
      </c>
      <c r="D26" s="39">
        <v>250</v>
      </c>
      <c r="E26" s="39">
        <v>610.80999999999995</v>
      </c>
      <c r="F26" s="39">
        <v>250</v>
      </c>
      <c r="G26" s="39">
        <v>611</v>
      </c>
      <c r="H26" s="40">
        <v>250</v>
      </c>
      <c r="I26" s="39">
        <v>250</v>
      </c>
      <c r="J26" s="39">
        <v>610.80999999999995</v>
      </c>
      <c r="K26" s="39">
        <v>250</v>
      </c>
      <c r="L26" s="39">
        <v>611</v>
      </c>
    </row>
    <row r="27" spans="1:12" ht="16.5" thickBot="1" x14ac:dyDescent="0.3">
      <c r="A27" s="32"/>
      <c r="B27" s="33" t="s">
        <v>31</v>
      </c>
      <c r="C27" s="48">
        <f t="shared" ref="C27:L27" si="2">SUM(C26:C26)</f>
        <v>250</v>
      </c>
      <c r="D27" s="48">
        <f t="shared" si="2"/>
        <v>250</v>
      </c>
      <c r="E27" s="48">
        <f t="shared" si="2"/>
        <v>610.80999999999995</v>
      </c>
      <c r="F27" s="48">
        <f t="shared" si="2"/>
        <v>250</v>
      </c>
      <c r="G27" s="48">
        <f t="shared" si="2"/>
        <v>611</v>
      </c>
      <c r="H27" s="48">
        <f t="shared" si="2"/>
        <v>250</v>
      </c>
      <c r="I27" s="48">
        <f t="shared" si="2"/>
        <v>250</v>
      </c>
      <c r="J27" s="48">
        <f t="shared" si="2"/>
        <v>610.80999999999995</v>
      </c>
      <c r="K27" s="48">
        <f t="shared" si="2"/>
        <v>250</v>
      </c>
      <c r="L27" s="48">
        <f t="shared" si="2"/>
        <v>611</v>
      </c>
    </row>
    <row r="28" spans="1:12" ht="14.25" customHeight="1" x14ac:dyDescent="0.25">
      <c r="A28" s="34">
        <v>17</v>
      </c>
      <c r="B28" s="35" t="s">
        <v>35</v>
      </c>
      <c r="C28" s="50">
        <v>530</v>
      </c>
      <c r="D28" s="50">
        <v>530</v>
      </c>
      <c r="E28" s="50">
        <v>672</v>
      </c>
      <c r="F28" s="50">
        <v>530</v>
      </c>
      <c r="G28" s="50">
        <v>672</v>
      </c>
      <c r="H28" s="50">
        <v>530</v>
      </c>
      <c r="I28" s="50">
        <v>530</v>
      </c>
      <c r="J28" s="50">
        <v>672</v>
      </c>
      <c r="K28" s="50">
        <v>530</v>
      </c>
      <c r="L28" s="50">
        <v>672</v>
      </c>
    </row>
    <row r="29" spans="1:12" ht="30.75" thickBot="1" x14ac:dyDescent="0.3">
      <c r="A29" s="36">
        <v>18</v>
      </c>
      <c r="B29" s="37" t="s">
        <v>36</v>
      </c>
      <c r="C29" s="52">
        <v>124</v>
      </c>
      <c r="D29" s="52">
        <v>124</v>
      </c>
      <c r="E29" s="52">
        <v>123</v>
      </c>
      <c r="F29" s="52">
        <v>124</v>
      </c>
      <c r="G29" s="52">
        <v>123</v>
      </c>
      <c r="H29" s="53">
        <v>124</v>
      </c>
      <c r="I29" s="52">
        <v>124</v>
      </c>
      <c r="J29" s="52">
        <v>123</v>
      </c>
      <c r="K29" s="52">
        <v>124</v>
      </c>
      <c r="L29" s="52">
        <v>123</v>
      </c>
    </row>
    <row r="30" spans="1:12" ht="16.5" thickBot="1" x14ac:dyDescent="0.3">
      <c r="A30" s="32"/>
      <c r="B30" s="33" t="s">
        <v>31</v>
      </c>
      <c r="C30" s="48">
        <f t="shared" ref="C30:L30" si="3">SUM(C28:C29)</f>
        <v>654</v>
      </c>
      <c r="D30" s="48">
        <f t="shared" si="3"/>
        <v>654</v>
      </c>
      <c r="E30" s="48">
        <f t="shared" si="3"/>
        <v>795</v>
      </c>
      <c r="F30" s="48">
        <f t="shared" si="3"/>
        <v>654</v>
      </c>
      <c r="G30" s="48">
        <f t="shared" si="3"/>
        <v>795</v>
      </c>
      <c r="H30" s="48">
        <f t="shared" si="3"/>
        <v>654</v>
      </c>
      <c r="I30" s="48">
        <f t="shared" si="3"/>
        <v>654</v>
      </c>
      <c r="J30" s="48">
        <f t="shared" si="3"/>
        <v>795</v>
      </c>
      <c r="K30" s="48">
        <f t="shared" si="3"/>
        <v>654</v>
      </c>
      <c r="L30" s="48">
        <f t="shared" si="3"/>
        <v>795</v>
      </c>
    </row>
    <row r="31" spans="1:12" ht="15.75" x14ac:dyDescent="0.25">
      <c r="A31" s="28">
        <v>19</v>
      </c>
      <c r="B31" s="19" t="s">
        <v>38</v>
      </c>
      <c r="C31" s="42">
        <v>86</v>
      </c>
      <c r="D31" s="42">
        <v>86</v>
      </c>
      <c r="E31" s="42">
        <v>211.29685000000001</v>
      </c>
      <c r="F31" s="42">
        <v>86</v>
      </c>
      <c r="G31" s="42">
        <v>211</v>
      </c>
      <c r="H31" s="43">
        <v>86</v>
      </c>
      <c r="I31" s="42">
        <v>86</v>
      </c>
      <c r="J31" s="42">
        <v>211</v>
      </c>
      <c r="K31" s="42">
        <v>86</v>
      </c>
      <c r="L31" s="42">
        <v>211.29685000000001</v>
      </c>
    </row>
    <row r="32" spans="1:12" ht="15.75" x14ac:dyDescent="0.25">
      <c r="A32" s="30">
        <v>20</v>
      </c>
      <c r="B32" s="19" t="s">
        <v>39</v>
      </c>
      <c r="C32" s="42">
        <v>433</v>
      </c>
      <c r="D32" s="42">
        <v>433</v>
      </c>
      <c r="E32" s="42">
        <v>645</v>
      </c>
      <c r="F32" s="42">
        <v>433</v>
      </c>
      <c r="G32" s="42">
        <v>645</v>
      </c>
      <c r="H32" s="42">
        <v>433</v>
      </c>
      <c r="I32" s="42">
        <v>433</v>
      </c>
      <c r="J32" s="42">
        <v>645</v>
      </c>
      <c r="K32" s="42">
        <v>433</v>
      </c>
      <c r="L32" s="42">
        <v>645</v>
      </c>
    </row>
    <row r="33" spans="1:12" ht="15.75" x14ac:dyDescent="0.25">
      <c r="A33" s="30">
        <v>21</v>
      </c>
      <c r="B33" s="19" t="s">
        <v>40</v>
      </c>
      <c r="C33" s="42">
        <v>3</v>
      </c>
      <c r="D33" s="42">
        <v>3</v>
      </c>
      <c r="E33" s="42">
        <v>7</v>
      </c>
      <c r="F33" s="42">
        <v>3</v>
      </c>
      <c r="G33" s="42">
        <v>7</v>
      </c>
      <c r="H33" s="43">
        <v>3</v>
      </c>
      <c r="I33" s="42">
        <v>3</v>
      </c>
      <c r="J33" s="42">
        <v>7</v>
      </c>
      <c r="K33" s="42">
        <v>3</v>
      </c>
      <c r="L33" s="42">
        <v>7</v>
      </c>
    </row>
    <row r="34" spans="1:12" ht="16.5" thickBot="1" x14ac:dyDescent="0.3">
      <c r="A34" s="32"/>
      <c r="B34" s="33" t="s">
        <v>31</v>
      </c>
      <c r="C34" s="48">
        <f t="shared" ref="C34:L34" si="4">SUM(C31:C33)</f>
        <v>522</v>
      </c>
      <c r="D34" s="48">
        <f t="shared" si="4"/>
        <v>522</v>
      </c>
      <c r="E34" s="48">
        <f t="shared" si="4"/>
        <v>863.29684999999995</v>
      </c>
      <c r="F34" s="48">
        <f t="shared" si="4"/>
        <v>522</v>
      </c>
      <c r="G34" s="48">
        <f t="shared" si="4"/>
        <v>863</v>
      </c>
      <c r="H34" s="48">
        <f t="shared" si="4"/>
        <v>522</v>
      </c>
      <c r="I34" s="48">
        <f t="shared" si="4"/>
        <v>522</v>
      </c>
      <c r="J34" s="48">
        <f t="shared" si="4"/>
        <v>863</v>
      </c>
      <c r="K34" s="48">
        <f t="shared" si="4"/>
        <v>522</v>
      </c>
      <c r="L34" s="48">
        <f t="shared" si="4"/>
        <v>863.29684999999995</v>
      </c>
    </row>
    <row r="35" spans="1:12" ht="19.5" thickBot="1" x14ac:dyDescent="0.45">
      <c r="A35" s="135" t="s">
        <v>41</v>
      </c>
      <c r="B35" s="136" t="s">
        <v>41</v>
      </c>
      <c r="C35" s="38">
        <f>C23+C25+C27+C30+C34</f>
        <v>9596</v>
      </c>
      <c r="D35" s="38">
        <f t="shared" ref="D35:K35" si="5">D23+D25+D27+D30+D34</f>
        <v>9596</v>
      </c>
      <c r="E35" s="38">
        <f t="shared" si="5"/>
        <v>5007.7068499999996</v>
      </c>
      <c r="F35" s="38">
        <f t="shared" si="5"/>
        <v>9596</v>
      </c>
      <c r="G35" s="38">
        <f t="shared" si="5"/>
        <v>5008</v>
      </c>
      <c r="H35" s="38">
        <f t="shared" si="5"/>
        <v>9596</v>
      </c>
      <c r="I35" s="38">
        <f t="shared" si="5"/>
        <v>9596</v>
      </c>
      <c r="J35" s="38">
        <f t="shared" si="5"/>
        <v>5007.8099999999995</v>
      </c>
      <c r="K35" s="38">
        <f t="shared" si="5"/>
        <v>9596</v>
      </c>
      <c r="L35" s="38">
        <f>L23+L25+L27+L30+L34</f>
        <v>5007.8968500000001</v>
      </c>
    </row>
  </sheetData>
  <mergeCells count="12">
    <mergeCell ref="A1:L1"/>
    <mergeCell ref="C7:E7"/>
    <mergeCell ref="A6:A8"/>
    <mergeCell ref="B6:B8"/>
    <mergeCell ref="A35:B35"/>
    <mergeCell ref="A3:L3"/>
    <mergeCell ref="A4:L4"/>
    <mergeCell ref="F7:G7"/>
    <mergeCell ref="H7:J7"/>
    <mergeCell ref="K7:L7"/>
    <mergeCell ref="C6:G6"/>
    <mergeCell ref="H6:L6"/>
  </mergeCells>
  <printOptions horizontalCentered="1" verticalCentered="1"/>
  <pageMargins left="0.59055118110236227" right="0.59055118110236227" top="0.39370078740157483" bottom="0.39370078740157483" header="0" footer="0"/>
  <pageSetup paperSize="9" scale="8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view="pageBreakPreview" zoomScaleSheetLayoutView="100" zoomScalePageLayoutView="90" workbookViewId="0">
      <selection activeCell="C7" sqref="C7"/>
    </sheetView>
  </sheetViews>
  <sheetFormatPr defaultColWidth="8.7109375" defaultRowHeight="15" x14ac:dyDescent="0.25"/>
  <cols>
    <col min="1" max="1" width="6.5703125" customWidth="1"/>
    <col min="2" max="2" width="20.7109375" customWidth="1"/>
    <col min="3" max="3" width="0.140625" style="1" customWidth="1"/>
    <col min="4" max="4" width="7.28515625" style="8" customWidth="1"/>
    <col min="5" max="5" width="9.140625" style="8" customWidth="1"/>
    <col min="6" max="6" width="8.42578125" style="8" customWidth="1"/>
    <col min="7" max="7" width="9.5703125" style="8" customWidth="1"/>
    <col min="8" max="8" width="7.5703125" style="8" bestFit="1" customWidth="1"/>
    <col min="9" max="9" width="9.140625" style="8" customWidth="1"/>
    <col min="10" max="10" width="8" style="8" customWidth="1"/>
    <col min="11" max="11" width="8.85546875" style="8" customWidth="1"/>
    <col min="12" max="12" width="7.5703125" style="8" bestFit="1" customWidth="1"/>
    <col min="13" max="13" width="9.140625" style="8" customWidth="1"/>
    <col min="14" max="14" width="8.42578125" style="8" customWidth="1"/>
    <col min="15" max="15" width="9.28515625" style="8" customWidth="1"/>
    <col min="16" max="16" width="7.42578125" customWidth="1"/>
    <col min="17" max="17" width="9.28515625" customWidth="1"/>
    <col min="18" max="18" width="8.140625" customWidth="1"/>
    <col min="19" max="19" width="9.140625" customWidth="1"/>
  </cols>
  <sheetData>
    <row r="1" spans="1:19" ht="31.5" x14ac:dyDescent="0.6">
      <c r="A1" s="152" t="s">
        <v>53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x14ac:dyDescent="0.25">
      <c r="A2" s="1"/>
      <c r="B2" s="1"/>
      <c r="D2" s="1"/>
      <c r="E2" s="1"/>
      <c r="F2" s="1"/>
      <c r="G2" s="1"/>
      <c r="H2" s="1"/>
      <c r="I2" s="1"/>
      <c r="J2" s="1"/>
      <c r="K2" s="1"/>
      <c r="L2" s="1"/>
      <c r="M2" s="1"/>
      <c r="P2" s="1"/>
      <c r="Q2" s="18"/>
      <c r="R2" s="1"/>
      <c r="S2" s="1"/>
    </row>
    <row r="3" spans="1:19" ht="25.5" thickBot="1" x14ac:dyDescent="0.55000000000000004">
      <c r="A3" s="163" t="s">
        <v>70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19" ht="18.75" hidden="1" x14ac:dyDescent="0.3">
      <c r="A4" s="1"/>
      <c r="B4" s="13"/>
      <c r="C4" s="13"/>
      <c r="D4" s="9"/>
      <c r="E4" s="9"/>
      <c r="F4" s="9"/>
      <c r="G4" s="6"/>
      <c r="H4" s="6"/>
      <c r="I4" s="6"/>
      <c r="J4" s="6"/>
      <c r="K4" s="6"/>
      <c r="L4" s="6"/>
      <c r="M4" s="6"/>
      <c r="N4" s="6"/>
      <c r="O4" s="6"/>
      <c r="P4" s="1"/>
      <c r="Q4" s="1"/>
      <c r="R4" s="1"/>
      <c r="S4" s="1"/>
    </row>
    <row r="5" spans="1:19" ht="18.75" hidden="1" x14ac:dyDescent="0.3">
      <c r="A5" s="1"/>
      <c r="B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53" t="s">
        <v>54</v>
      </c>
      <c r="Q5" s="153"/>
      <c r="R5" s="153"/>
      <c r="S5" s="153"/>
    </row>
    <row r="6" spans="1:19" s="10" customFormat="1" ht="20.25" customHeight="1" thickBot="1" x14ac:dyDescent="0.35">
      <c r="A6" s="144" t="s">
        <v>2</v>
      </c>
      <c r="B6" s="164" t="s">
        <v>3</v>
      </c>
      <c r="C6" s="112" t="s">
        <v>4</v>
      </c>
      <c r="D6" s="154" t="s">
        <v>55</v>
      </c>
      <c r="E6" s="155"/>
      <c r="F6" s="155"/>
      <c r="G6" s="155"/>
      <c r="H6" s="155"/>
      <c r="I6" s="155"/>
      <c r="J6" s="155"/>
      <c r="K6" s="156"/>
      <c r="L6" s="157" t="s">
        <v>56</v>
      </c>
      <c r="M6" s="158"/>
      <c r="N6" s="158"/>
      <c r="O6" s="158"/>
      <c r="P6" s="158"/>
      <c r="Q6" s="158"/>
      <c r="R6" s="158"/>
      <c r="S6" s="159"/>
    </row>
    <row r="7" spans="1:19" s="11" customFormat="1" ht="45" customHeight="1" x14ac:dyDescent="0.25">
      <c r="A7" s="145"/>
      <c r="B7" s="165"/>
      <c r="C7" s="113" t="s">
        <v>57</v>
      </c>
      <c r="D7" s="160" t="s">
        <v>58</v>
      </c>
      <c r="E7" s="161"/>
      <c r="F7" s="161"/>
      <c r="G7" s="162"/>
      <c r="H7" s="160" t="s">
        <v>46</v>
      </c>
      <c r="I7" s="161"/>
      <c r="J7" s="161"/>
      <c r="K7" s="162"/>
      <c r="L7" s="160" t="s">
        <v>59</v>
      </c>
      <c r="M7" s="161"/>
      <c r="N7" s="161"/>
      <c r="O7" s="162"/>
      <c r="P7" s="149" t="s">
        <v>48</v>
      </c>
      <c r="Q7" s="150"/>
      <c r="R7" s="150"/>
      <c r="S7" s="151"/>
    </row>
    <row r="8" spans="1:19" s="12" customFormat="1" ht="75.75" thickBot="1" x14ac:dyDescent="0.3">
      <c r="A8" s="146"/>
      <c r="B8" s="166"/>
      <c r="C8" s="114" t="s">
        <v>11</v>
      </c>
      <c r="D8" s="77" t="s">
        <v>12</v>
      </c>
      <c r="E8" s="75" t="s">
        <v>60</v>
      </c>
      <c r="F8" s="75" t="s">
        <v>61</v>
      </c>
      <c r="G8" s="76" t="s">
        <v>60</v>
      </c>
      <c r="H8" s="77" t="s">
        <v>12</v>
      </c>
      <c r="I8" s="75" t="s">
        <v>60</v>
      </c>
      <c r="J8" s="75" t="s">
        <v>61</v>
      </c>
      <c r="K8" s="76" t="s">
        <v>60</v>
      </c>
      <c r="L8" s="77" t="s">
        <v>12</v>
      </c>
      <c r="M8" s="75" t="s">
        <v>60</v>
      </c>
      <c r="N8" s="75" t="s">
        <v>61</v>
      </c>
      <c r="O8" s="76" t="s">
        <v>60</v>
      </c>
      <c r="P8" s="77" t="s">
        <v>12</v>
      </c>
      <c r="Q8" s="75" t="s">
        <v>60</v>
      </c>
      <c r="R8" s="75" t="s">
        <v>61</v>
      </c>
      <c r="S8" s="76" t="s">
        <v>60</v>
      </c>
    </row>
    <row r="9" spans="1:19" ht="15.75" x14ac:dyDescent="0.25">
      <c r="A9" s="28">
        <v>1</v>
      </c>
      <c r="B9" s="29" t="s">
        <v>15</v>
      </c>
      <c r="C9" s="29">
        <v>40</v>
      </c>
      <c r="D9" s="65">
        <v>22</v>
      </c>
      <c r="E9" s="65">
        <v>6</v>
      </c>
      <c r="F9" s="39">
        <v>22</v>
      </c>
      <c r="G9" s="65">
        <v>6</v>
      </c>
      <c r="H9" s="65">
        <v>22</v>
      </c>
      <c r="I9" s="65">
        <v>6</v>
      </c>
      <c r="J9" s="39">
        <v>22</v>
      </c>
      <c r="K9" s="65">
        <v>6</v>
      </c>
      <c r="L9" s="65">
        <v>22</v>
      </c>
      <c r="M9" s="65">
        <v>6</v>
      </c>
      <c r="N9" s="39">
        <v>22</v>
      </c>
      <c r="O9" s="65">
        <v>6</v>
      </c>
      <c r="P9" s="65">
        <v>22</v>
      </c>
      <c r="Q9" s="65">
        <v>6</v>
      </c>
      <c r="R9" s="39">
        <v>22</v>
      </c>
      <c r="S9" s="65">
        <v>6</v>
      </c>
    </row>
    <row r="10" spans="1:19" ht="16.5" thickBot="1" x14ac:dyDescent="0.3">
      <c r="A10" s="30">
        <v>2</v>
      </c>
      <c r="B10" s="17" t="s">
        <v>16</v>
      </c>
      <c r="C10" s="17">
        <v>0</v>
      </c>
      <c r="D10" s="42">
        <v>65</v>
      </c>
      <c r="E10" s="42">
        <v>288</v>
      </c>
      <c r="F10" s="42">
        <v>65</v>
      </c>
      <c r="G10" s="42">
        <v>288</v>
      </c>
      <c r="H10" s="42">
        <v>65</v>
      </c>
      <c r="I10" s="42">
        <v>288</v>
      </c>
      <c r="J10" s="42">
        <v>65</v>
      </c>
      <c r="K10" s="42">
        <v>288</v>
      </c>
      <c r="L10" s="42">
        <v>65</v>
      </c>
      <c r="M10" s="42">
        <v>288</v>
      </c>
      <c r="N10" s="42">
        <v>65</v>
      </c>
      <c r="O10" s="42">
        <v>288</v>
      </c>
      <c r="P10" s="42">
        <v>65</v>
      </c>
      <c r="Q10" s="42">
        <v>288</v>
      </c>
      <c r="R10" s="42">
        <v>65</v>
      </c>
      <c r="S10" s="42">
        <v>288</v>
      </c>
    </row>
    <row r="11" spans="1:19" ht="15.75" x14ac:dyDescent="0.25">
      <c r="A11" s="28">
        <v>3</v>
      </c>
      <c r="B11" s="17" t="s">
        <v>17</v>
      </c>
      <c r="C11" s="17">
        <v>19190</v>
      </c>
      <c r="D11" s="42">
        <v>6723</v>
      </c>
      <c r="E11" s="42">
        <v>1501</v>
      </c>
      <c r="F11" s="42">
        <v>6723</v>
      </c>
      <c r="G11" s="42">
        <v>1501</v>
      </c>
      <c r="H11" s="42">
        <v>6723</v>
      </c>
      <c r="I11" s="42">
        <v>1501</v>
      </c>
      <c r="J11" s="42">
        <v>6723</v>
      </c>
      <c r="K11" s="42">
        <v>1501</v>
      </c>
      <c r="L11" s="42">
        <v>6723</v>
      </c>
      <c r="M11" s="42">
        <v>1501</v>
      </c>
      <c r="N11" s="42">
        <v>6723</v>
      </c>
      <c r="O11" s="42">
        <v>1501</v>
      </c>
      <c r="P11" s="42">
        <v>6723</v>
      </c>
      <c r="Q11" s="42">
        <v>1501</v>
      </c>
      <c r="R11" s="42">
        <v>6723</v>
      </c>
      <c r="S11" s="42">
        <v>1501</v>
      </c>
    </row>
    <row r="12" spans="1:19" ht="16.5" thickBot="1" x14ac:dyDescent="0.3">
      <c r="A12" s="30">
        <v>4</v>
      </c>
      <c r="B12" s="17" t="s">
        <v>18</v>
      </c>
      <c r="C12" s="17">
        <v>1510</v>
      </c>
      <c r="D12" s="42">
        <v>189</v>
      </c>
      <c r="E12" s="42">
        <v>181</v>
      </c>
      <c r="F12" s="42">
        <v>189</v>
      </c>
      <c r="G12" s="42">
        <v>181</v>
      </c>
      <c r="H12" s="42">
        <v>189</v>
      </c>
      <c r="I12" s="42">
        <v>181</v>
      </c>
      <c r="J12" s="42">
        <v>189</v>
      </c>
      <c r="K12" s="42">
        <v>181</v>
      </c>
      <c r="L12" s="42">
        <v>189</v>
      </c>
      <c r="M12" s="42">
        <v>181</v>
      </c>
      <c r="N12" s="42">
        <v>189</v>
      </c>
      <c r="O12" s="42">
        <v>181</v>
      </c>
      <c r="P12" s="42">
        <v>189</v>
      </c>
      <c r="Q12" s="42">
        <v>181</v>
      </c>
      <c r="R12" s="42">
        <v>189</v>
      </c>
      <c r="S12" s="42">
        <v>181</v>
      </c>
    </row>
    <row r="13" spans="1:19" ht="15.75" x14ac:dyDescent="0.25">
      <c r="A13" s="28">
        <v>5</v>
      </c>
      <c r="B13" s="17" t="s">
        <v>19</v>
      </c>
      <c r="C13" s="17">
        <v>120</v>
      </c>
      <c r="D13" s="42">
        <v>39</v>
      </c>
      <c r="E13" s="42">
        <v>9</v>
      </c>
      <c r="F13" s="42">
        <v>39</v>
      </c>
      <c r="G13" s="42">
        <v>9</v>
      </c>
      <c r="H13" s="42">
        <v>39</v>
      </c>
      <c r="I13" s="42">
        <v>9</v>
      </c>
      <c r="J13" s="42">
        <v>39</v>
      </c>
      <c r="K13" s="42">
        <v>9</v>
      </c>
      <c r="L13" s="42">
        <v>39</v>
      </c>
      <c r="M13" s="42">
        <v>9</v>
      </c>
      <c r="N13" s="42">
        <v>39</v>
      </c>
      <c r="O13" s="42">
        <v>9</v>
      </c>
      <c r="P13" s="42">
        <v>39</v>
      </c>
      <c r="Q13" s="42">
        <v>9</v>
      </c>
      <c r="R13" s="42">
        <v>39</v>
      </c>
      <c r="S13" s="42">
        <v>9</v>
      </c>
    </row>
    <row r="14" spans="1:19" ht="16.5" thickBot="1" x14ac:dyDescent="0.3">
      <c r="A14" s="30">
        <v>6</v>
      </c>
      <c r="B14" s="17" t="s">
        <v>21</v>
      </c>
      <c r="C14" s="17">
        <v>1420</v>
      </c>
      <c r="D14" s="42">
        <v>186</v>
      </c>
      <c r="E14" s="42">
        <v>69</v>
      </c>
      <c r="F14" s="42">
        <v>186</v>
      </c>
      <c r="G14" s="42">
        <v>69</v>
      </c>
      <c r="H14" s="42">
        <v>186</v>
      </c>
      <c r="I14" s="42">
        <v>69</v>
      </c>
      <c r="J14" s="42">
        <v>186</v>
      </c>
      <c r="K14" s="42">
        <v>69</v>
      </c>
      <c r="L14" s="42">
        <v>186</v>
      </c>
      <c r="M14" s="42">
        <v>69</v>
      </c>
      <c r="N14" s="42">
        <v>186</v>
      </c>
      <c r="O14" s="42">
        <v>69</v>
      </c>
      <c r="P14" s="42">
        <v>186</v>
      </c>
      <c r="Q14" s="42">
        <v>69</v>
      </c>
      <c r="R14" s="42">
        <v>186</v>
      </c>
      <c r="S14" s="42">
        <v>69</v>
      </c>
    </row>
    <row r="15" spans="1:19" ht="15.75" x14ac:dyDescent="0.25">
      <c r="A15" s="28">
        <v>7</v>
      </c>
      <c r="B15" s="17" t="s">
        <v>22</v>
      </c>
      <c r="C15" s="17">
        <v>210</v>
      </c>
      <c r="D15" s="42">
        <v>20</v>
      </c>
      <c r="E15" s="42">
        <v>3</v>
      </c>
      <c r="F15" s="42">
        <v>20</v>
      </c>
      <c r="G15" s="42">
        <v>3</v>
      </c>
      <c r="H15" s="42">
        <v>20</v>
      </c>
      <c r="I15" s="42">
        <v>3</v>
      </c>
      <c r="J15" s="42">
        <v>20</v>
      </c>
      <c r="K15" s="42">
        <v>3</v>
      </c>
      <c r="L15" s="42">
        <v>20</v>
      </c>
      <c r="M15" s="42">
        <v>3</v>
      </c>
      <c r="N15" s="42">
        <v>20</v>
      </c>
      <c r="O15" s="42">
        <v>3</v>
      </c>
      <c r="P15" s="42">
        <v>20</v>
      </c>
      <c r="Q15" s="42">
        <v>3</v>
      </c>
      <c r="R15" s="42">
        <v>20</v>
      </c>
      <c r="S15" s="42">
        <v>3</v>
      </c>
    </row>
    <row r="16" spans="1:19" ht="16.5" thickBot="1" x14ac:dyDescent="0.3">
      <c r="A16" s="30">
        <v>8</v>
      </c>
      <c r="B16" s="17" t="s">
        <v>23</v>
      </c>
      <c r="C16" s="17">
        <v>200</v>
      </c>
      <c r="D16" s="42">
        <v>54</v>
      </c>
      <c r="E16" s="42">
        <v>67</v>
      </c>
      <c r="F16" s="42">
        <v>54</v>
      </c>
      <c r="G16" s="42">
        <v>67</v>
      </c>
      <c r="H16" s="42">
        <v>54</v>
      </c>
      <c r="I16" s="42">
        <v>67</v>
      </c>
      <c r="J16" s="42">
        <v>54</v>
      </c>
      <c r="K16" s="42">
        <v>67</v>
      </c>
      <c r="L16" s="42">
        <v>54</v>
      </c>
      <c r="M16" s="42">
        <v>67</v>
      </c>
      <c r="N16" s="42">
        <v>54</v>
      </c>
      <c r="O16" s="42">
        <v>67</v>
      </c>
      <c r="P16" s="42">
        <v>54</v>
      </c>
      <c r="Q16" s="42">
        <v>67</v>
      </c>
      <c r="R16" s="42">
        <v>54</v>
      </c>
      <c r="S16" s="42">
        <v>67</v>
      </c>
    </row>
    <row r="17" spans="1:19" ht="15.75" x14ac:dyDescent="0.25">
      <c r="A17" s="28">
        <v>9</v>
      </c>
      <c r="B17" s="17" t="s">
        <v>24</v>
      </c>
      <c r="C17" s="17">
        <v>180</v>
      </c>
      <c r="D17" s="42">
        <v>4</v>
      </c>
      <c r="E17" s="42">
        <v>1.6</v>
      </c>
      <c r="F17" s="42">
        <v>4</v>
      </c>
      <c r="G17" s="42">
        <v>1.6</v>
      </c>
      <c r="H17" s="42">
        <v>4</v>
      </c>
      <c r="I17" s="42">
        <v>1.6</v>
      </c>
      <c r="J17" s="42">
        <v>4</v>
      </c>
      <c r="K17" s="42">
        <v>1.6</v>
      </c>
      <c r="L17" s="42">
        <v>4</v>
      </c>
      <c r="M17" s="42">
        <v>1.6</v>
      </c>
      <c r="N17" s="42">
        <v>4</v>
      </c>
      <c r="O17" s="42">
        <v>1.6</v>
      </c>
      <c r="P17" s="42">
        <v>4</v>
      </c>
      <c r="Q17" s="42">
        <v>1.6</v>
      </c>
      <c r="R17" s="42">
        <v>4</v>
      </c>
      <c r="S17" s="42">
        <v>1.6</v>
      </c>
    </row>
    <row r="18" spans="1:19" ht="16.5" thickBot="1" x14ac:dyDescent="0.3">
      <c r="A18" s="30">
        <v>10</v>
      </c>
      <c r="B18" s="17" t="s">
        <v>25</v>
      </c>
      <c r="C18" s="17">
        <v>270</v>
      </c>
      <c r="D18" s="42">
        <v>47</v>
      </c>
      <c r="E18" s="42">
        <v>17</v>
      </c>
      <c r="F18" s="42">
        <v>47</v>
      </c>
      <c r="G18" s="42">
        <v>17</v>
      </c>
      <c r="H18" s="42">
        <v>47</v>
      </c>
      <c r="I18" s="42">
        <v>17</v>
      </c>
      <c r="J18" s="42">
        <v>47</v>
      </c>
      <c r="K18" s="42">
        <v>17</v>
      </c>
      <c r="L18" s="42">
        <v>47</v>
      </c>
      <c r="M18" s="42">
        <v>17</v>
      </c>
      <c r="N18" s="42">
        <v>47</v>
      </c>
      <c r="O18" s="42">
        <v>17</v>
      </c>
      <c r="P18" s="42">
        <v>47</v>
      </c>
      <c r="Q18" s="42">
        <v>17</v>
      </c>
      <c r="R18" s="42">
        <v>47</v>
      </c>
      <c r="S18" s="42">
        <v>17</v>
      </c>
    </row>
    <row r="19" spans="1:19" ht="15.75" x14ac:dyDescent="0.25">
      <c r="A19" s="28">
        <v>11</v>
      </c>
      <c r="B19" s="17" t="s">
        <v>27</v>
      </c>
      <c r="C19" s="17">
        <v>90</v>
      </c>
      <c r="D19" s="42">
        <v>62</v>
      </c>
      <c r="E19" s="42">
        <v>28</v>
      </c>
      <c r="F19" s="42">
        <v>62</v>
      </c>
      <c r="G19" s="42">
        <v>28</v>
      </c>
      <c r="H19" s="42">
        <v>62</v>
      </c>
      <c r="I19" s="42">
        <v>28</v>
      </c>
      <c r="J19" s="42">
        <v>62</v>
      </c>
      <c r="K19" s="42">
        <v>28</v>
      </c>
      <c r="L19" s="42">
        <v>62</v>
      </c>
      <c r="M19" s="42">
        <v>28</v>
      </c>
      <c r="N19" s="42">
        <v>62</v>
      </c>
      <c r="O19" s="42">
        <v>28</v>
      </c>
      <c r="P19" s="42">
        <v>62</v>
      </c>
      <c r="Q19" s="42">
        <v>28</v>
      </c>
      <c r="R19" s="42">
        <v>62</v>
      </c>
      <c r="S19" s="42">
        <v>28</v>
      </c>
    </row>
    <row r="20" spans="1:19" ht="16.5" thickBot="1" x14ac:dyDescent="0.3">
      <c r="A20" s="30">
        <v>12</v>
      </c>
      <c r="B20" s="17" t="s">
        <v>28</v>
      </c>
      <c r="C20" s="17">
        <v>1470</v>
      </c>
      <c r="D20" s="42">
        <v>212</v>
      </c>
      <c r="E20" s="42">
        <v>215</v>
      </c>
      <c r="F20" s="42">
        <v>212</v>
      </c>
      <c r="G20" s="42">
        <v>215</v>
      </c>
      <c r="H20" s="42">
        <v>212</v>
      </c>
      <c r="I20" s="42">
        <v>215</v>
      </c>
      <c r="J20" s="42">
        <v>212</v>
      </c>
      <c r="K20" s="42">
        <v>215</v>
      </c>
      <c r="L20" s="42">
        <v>212</v>
      </c>
      <c r="M20" s="42">
        <v>215</v>
      </c>
      <c r="N20" s="42">
        <v>212</v>
      </c>
      <c r="O20" s="42">
        <v>215</v>
      </c>
      <c r="P20" s="42">
        <v>212</v>
      </c>
      <c r="Q20" s="42">
        <v>215</v>
      </c>
      <c r="R20" s="42">
        <v>212</v>
      </c>
      <c r="S20" s="42">
        <v>215</v>
      </c>
    </row>
    <row r="21" spans="1:19" ht="15.75" x14ac:dyDescent="0.25">
      <c r="A21" s="28">
        <v>13</v>
      </c>
      <c r="B21" s="17" t="s">
        <v>29</v>
      </c>
      <c r="C21" s="17">
        <v>0</v>
      </c>
      <c r="D21" s="42">
        <v>1</v>
      </c>
      <c r="E21" s="42">
        <v>1</v>
      </c>
      <c r="F21" s="42">
        <v>1</v>
      </c>
      <c r="G21" s="42">
        <v>1</v>
      </c>
      <c r="H21" s="42">
        <v>1</v>
      </c>
      <c r="I21" s="42">
        <v>1</v>
      </c>
      <c r="J21" s="42">
        <v>1</v>
      </c>
      <c r="K21" s="42">
        <v>1</v>
      </c>
      <c r="L21" s="42">
        <v>1</v>
      </c>
      <c r="M21" s="42">
        <v>1</v>
      </c>
      <c r="N21" s="42">
        <v>1</v>
      </c>
      <c r="O21" s="42">
        <v>1</v>
      </c>
      <c r="P21" s="42">
        <v>1</v>
      </c>
      <c r="Q21" s="42">
        <v>1</v>
      </c>
      <c r="R21" s="42">
        <v>1</v>
      </c>
      <c r="S21" s="42">
        <v>1</v>
      </c>
    </row>
    <row r="22" spans="1:19" ht="16.5" thickBot="1" x14ac:dyDescent="0.3">
      <c r="A22" s="30">
        <v>14</v>
      </c>
      <c r="B22" s="17" t="s">
        <v>30</v>
      </c>
      <c r="C22" s="17">
        <v>150</v>
      </c>
      <c r="D22" s="42">
        <v>65</v>
      </c>
      <c r="E22" s="42">
        <v>21</v>
      </c>
      <c r="F22" s="42">
        <v>65</v>
      </c>
      <c r="G22" s="42">
        <v>21</v>
      </c>
      <c r="H22" s="42">
        <v>65</v>
      </c>
      <c r="I22" s="42">
        <v>21</v>
      </c>
      <c r="J22" s="42">
        <v>65</v>
      </c>
      <c r="K22" s="42">
        <v>21</v>
      </c>
      <c r="L22" s="42">
        <v>65</v>
      </c>
      <c r="M22" s="42">
        <v>21</v>
      </c>
      <c r="N22" s="42">
        <v>65</v>
      </c>
      <c r="O22" s="42">
        <v>21</v>
      </c>
      <c r="P22" s="42">
        <v>65</v>
      </c>
      <c r="Q22" s="42">
        <v>21</v>
      </c>
      <c r="R22" s="42">
        <v>65</v>
      </c>
      <c r="S22" s="42">
        <v>21</v>
      </c>
    </row>
    <row r="23" spans="1:19" s="9" customFormat="1" ht="15.75" thickBot="1" x14ac:dyDescent="0.3">
      <c r="A23" s="28"/>
      <c r="B23" s="71" t="s">
        <v>31</v>
      </c>
      <c r="C23" s="71">
        <f t="shared" ref="C23:S23" si="0">SUM(C9:C22)</f>
        <v>24850</v>
      </c>
      <c r="D23" s="72">
        <f t="shared" si="0"/>
        <v>7689</v>
      </c>
      <c r="E23" s="72">
        <f t="shared" si="0"/>
        <v>2407.6</v>
      </c>
      <c r="F23" s="72">
        <f t="shared" si="0"/>
        <v>7689</v>
      </c>
      <c r="G23" s="72">
        <f t="shared" si="0"/>
        <v>2407.6</v>
      </c>
      <c r="H23" s="72">
        <f t="shared" si="0"/>
        <v>7689</v>
      </c>
      <c r="I23" s="73">
        <f t="shared" si="0"/>
        <v>2407.6</v>
      </c>
      <c r="J23" s="72">
        <f t="shared" si="0"/>
        <v>7689</v>
      </c>
      <c r="K23" s="72">
        <f t="shared" si="0"/>
        <v>2407.6</v>
      </c>
      <c r="L23" s="72">
        <f t="shared" si="0"/>
        <v>7689</v>
      </c>
      <c r="M23" s="72">
        <f t="shared" si="0"/>
        <v>2407.6</v>
      </c>
      <c r="N23" s="72">
        <f t="shared" si="0"/>
        <v>7689</v>
      </c>
      <c r="O23" s="72">
        <f t="shared" si="0"/>
        <v>2407.6</v>
      </c>
      <c r="P23" s="72">
        <f t="shared" si="0"/>
        <v>7689</v>
      </c>
      <c r="Q23" s="72">
        <f t="shared" si="0"/>
        <v>2407.6</v>
      </c>
      <c r="R23" s="72">
        <f t="shared" si="0"/>
        <v>7689</v>
      </c>
      <c r="S23" s="72">
        <f t="shared" si="0"/>
        <v>2407.6</v>
      </c>
    </row>
    <row r="24" spans="1:19" ht="15.75" x14ac:dyDescent="0.25">
      <c r="A24" s="28">
        <v>15</v>
      </c>
      <c r="B24" s="29" t="s">
        <v>32</v>
      </c>
      <c r="C24" s="29">
        <v>6840</v>
      </c>
      <c r="D24" s="39">
        <v>481</v>
      </c>
      <c r="E24" s="39">
        <v>331</v>
      </c>
      <c r="F24" s="39">
        <v>481</v>
      </c>
      <c r="G24" s="39">
        <v>331</v>
      </c>
      <c r="H24" s="39">
        <v>481</v>
      </c>
      <c r="I24" s="39">
        <v>331</v>
      </c>
      <c r="J24" s="39">
        <v>481</v>
      </c>
      <c r="K24" s="39">
        <v>331</v>
      </c>
      <c r="L24" s="39">
        <v>481</v>
      </c>
      <c r="M24" s="39">
        <v>331</v>
      </c>
      <c r="N24" s="39">
        <v>481</v>
      </c>
      <c r="O24" s="39">
        <v>331</v>
      </c>
      <c r="P24" s="39">
        <v>481</v>
      </c>
      <c r="Q24" s="39">
        <v>331</v>
      </c>
      <c r="R24" s="39">
        <v>481</v>
      </c>
      <c r="S24" s="39">
        <v>331</v>
      </c>
    </row>
    <row r="25" spans="1:19" s="9" customFormat="1" x14ac:dyDescent="0.25">
      <c r="A25" s="70"/>
      <c r="B25" s="71" t="s">
        <v>31</v>
      </c>
      <c r="C25" s="71">
        <v>6840</v>
      </c>
      <c r="D25" s="72">
        <f t="shared" ref="D25:S25" si="1">SUM(D24:D24)</f>
        <v>481</v>
      </c>
      <c r="E25" s="72">
        <f t="shared" si="1"/>
        <v>331</v>
      </c>
      <c r="F25" s="72">
        <f t="shared" si="1"/>
        <v>481</v>
      </c>
      <c r="G25" s="72">
        <f t="shared" si="1"/>
        <v>331</v>
      </c>
      <c r="H25" s="72">
        <f t="shared" si="1"/>
        <v>481</v>
      </c>
      <c r="I25" s="73">
        <f t="shared" si="1"/>
        <v>331</v>
      </c>
      <c r="J25" s="72">
        <f t="shared" si="1"/>
        <v>481</v>
      </c>
      <c r="K25" s="72">
        <f t="shared" si="1"/>
        <v>331</v>
      </c>
      <c r="L25" s="72">
        <f t="shared" si="1"/>
        <v>481</v>
      </c>
      <c r="M25" s="72">
        <f t="shared" si="1"/>
        <v>331</v>
      </c>
      <c r="N25" s="72">
        <f t="shared" si="1"/>
        <v>481</v>
      </c>
      <c r="O25" s="72">
        <f t="shared" si="1"/>
        <v>331</v>
      </c>
      <c r="P25" s="72">
        <f t="shared" si="1"/>
        <v>481</v>
      </c>
      <c r="Q25" s="72">
        <f t="shared" si="1"/>
        <v>331</v>
      </c>
      <c r="R25" s="72">
        <f t="shared" si="1"/>
        <v>481</v>
      </c>
      <c r="S25" s="72">
        <f t="shared" si="1"/>
        <v>331</v>
      </c>
    </row>
    <row r="26" spans="1:19" ht="15.75" x14ac:dyDescent="0.25">
      <c r="A26" s="28">
        <v>16</v>
      </c>
      <c r="B26" s="29" t="s">
        <v>33</v>
      </c>
      <c r="C26" s="29"/>
      <c r="D26" s="39">
        <v>250</v>
      </c>
      <c r="E26" s="39">
        <v>611</v>
      </c>
      <c r="F26" s="39">
        <v>250</v>
      </c>
      <c r="G26" s="39">
        <v>611</v>
      </c>
      <c r="H26" s="39">
        <v>250</v>
      </c>
      <c r="I26" s="39">
        <v>611</v>
      </c>
      <c r="J26" s="39">
        <v>250</v>
      </c>
      <c r="K26" s="39">
        <v>611</v>
      </c>
      <c r="L26" s="39">
        <v>250</v>
      </c>
      <c r="M26" s="39">
        <v>611</v>
      </c>
      <c r="N26" s="39">
        <v>250</v>
      </c>
      <c r="O26" s="39">
        <v>611</v>
      </c>
      <c r="P26" s="39">
        <v>250</v>
      </c>
      <c r="Q26" s="39">
        <v>611</v>
      </c>
      <c r="R26" s="39">
        <v>250</v>
      </c>
      <c r="S26" s="39">
        <v>611</v>
      </c>
    </row>
    <row r="27" spans="1:19" s="9" customFormat="1" ht="15.75" thickBot="1" x14ac:dyDescent="0.3">
      <c r="A27" s="70"/>
      <c r="B27" s="71" t="s">
        <v>31</v>
      </c>
      <c r="C27" s="71">
        <v>0</v>
      </c>
      <c r="D27" s="72">
        <f t="shared" ref="D27:S27" si="2">SUM(D26:D26)</f>
        <v>250</v>
      </c>
      <c r="E27" s="72">
        <f t="shared" si="2"/>
        <v>611</v>
      </c>
      <c r="F27" s="72">
        <f t="shared" si="2"/>
        <v>250</v>
      </c>
      <c r="G27" s="72">
        <f t="shared" si="2"/>
        <v>611</v>
      </c>
      <c r="H27" s="72">
        <f t="shared" si="2"/>
        <v>250</v>
      </c>
      <c r="I27" s="73">
        <f t="shared" si="2"/>
        <v>611</v>
      </c>
      <c r="J27" s="72">
        <f t="shared" si="2"/>
        <v>250</v>
      </c>
      <c r="K27" s="72">
        <f t="shared" si="2"/>
        <v>611</v>
      </c>
      <c r="L27" s="72">
        <f t="shared" si="2"/>
        <v>250</v>
      </c>
      <c r="M27" s="72">
        <f t="shared" si="2"/>
        <v>611</v>
      </c>
      <c r="N27" s="72">
        <f t="shared" si="2"/>
        <v>250</v>
      </c>
      <c r="O27" s="72">
        <f t="shared" si="2"/>
        <v>611</v>
      </c>
      <c r="P27" s="72">
        <f t="shared" si="2"/>
        <v>250</v>
      </c>
      <c r="Q27" s="72">
        <f t="shared" si="2"/>
        <v>611</v>
      </c>
      <c r="R27" s="72">
        <f t="shared" si="2"/>
        <v>250</v>
      </c>
      <c r="S27" s="72">
        <f t="shared" si="2"/>
        <v>611</v>
      </c>
    </row>
    <row r="28" spans="1:19" ht="15.75" x14ac:dyDescent="0.25">
      <c r="A28" s="34">
        <v>17</v>
      </c>
      <c r="B28" s="74" t="s">
        <v>35</v>
      </c>
      <c r="C28" s="74">
        <v>9540</v>
      </c>
      <c r="D28" s="50">
        <v>530</v>
      </c>
      <c r="E28" s="50">
        <v>672</v>
      </c>
      <c r="F28" s="50">
        <v>530</v>
      </c>
      <c r="G28" s="50">
        <v>672</v>
      </c>
      <c r="H28" s="50">
        <v>530</v>
      </c>
      <c r="I28" s="50">
        <v>672</v>
      </c>
      <c r="J28" s="50">
        <v>530</v>
      </c>
      <c r="K28" s="50">
        <v>672</v>
      </c>
      <c r="L28" s="50">
        <v>530</v>
      </c>
      <c r="M28" s="50">
        <v>672</v>
      </c>
      <c r="N28" s="50">
        <v>530</v>
      </c>
      <c r="O28" s="50">
        <v>672</v>
      </c>
      <c r="P28" s="50">
        <v>530</v>
      </c>
      <c r="Q28" s="50">
        <v>672</v>
      </c>
      <c r="R28" s="50">
        <v>530</v>
      </c>
      <c r="S28" s="51">
        <v>672</v>
      </c>
    </row>
    <row r="29" spans="1:19" ht="30.75" thickBot="1" x14ac:dyDescent="0.3">
      <c r="A29" s="36">
        <v>18</v>
      </c>
      <c r="B29" s="37" t="s">
        <v>36</v>
      </c>
      <c r="C29" s="37">
        <v>2410</v>
      </c>
      <c r="D29" s="52">
        <v>124</v>
      </c>
      <c r="E29" s="52">
        <v>123</v>
      </c>
      <c r="F29" s="52">
        <v>124</v>
      </c>
      <c r="G29" s="52">
        <v>123</v>
      </c>
      <c r="H29" s="52">
        <v>124</v>
      </c>
      <c r="I29" s="53">
        <v>123</v>
      </c>
      <c r="J29" s="52">
        <v>124</v>
      </c>
      <c r="K29" s="52">
        <v>123</v>
      </c>
      <c r="L29" s="52">
        <v>124</v>
      </c>
      <c r="M29" s="52">
        <v>123</v>
      </c>
      <c r="N29" s="52">
        <v>124</v>
      </c>
      <c r="O29" s="52">
        <v>123</v>
      </c>
      <c r="P29" s="52">
        <v>124</v>
      </c>
      <c r="Q29" s="52">
        <v>123</v>
      </c>
      <c r="R29" s="52">
        <v>124</v>
      </c>
      <c r="S29" s="54">
        <v>123</v>
      </c>
    </row>
    <row r="30" spans="1:19" s="9" customFormat="1" ht="15.75" thickBot="1" x14ac:dyDescent="0.3">
      <c r="A30" s="70"/>
      <c r="B30" s="71" t="s">
        <v>31</v>
      </c>
      <c r="C30" s="71">
        <f t="shared" ref="C30:S30" si="3">SUM(C28:C29)</f>
        <v>11950</v>
      </c>
      <c r="D30" s="72">
        <f t="shared" si="3"/>
        <v>654</v>
      </c>
      <c r="E30" s="72">
        <f t="shared" si="3"/>
        <v>795</v>
      </c>
      <c r="F30" s="72">
        <f t="shared" si="3"/>
        <v>654</v>
      </c>
      <c r="G30" s="72">
        <f t="shared" si="3"/>
        <v>795</v>
      </c>
      <c r="H30" s="72">
        <f t="shared" si="3"/>
        <v>654</v>
      </c>
      <c r="I30" s="73">
        <f t="shared" si="3"/>
        <v>795</v>
      </c>
      <c r="J30" s="72">
        <f t="shared" si="3"/>
        <v>654</v>
      </c>
      <c r="K30" s="72">
        <f t="shared" si="3"/>
        <v>795</v>
      </c>
      <c r="L30" s="72">
        <f t="shared" si="3"/>
        <v>654</v>
      </c>
      <c r="M30" s="72">
        <f t="shared" si="3"/>
        <v>795</v>
      </c>
      <c r="N30" s="72">
        <f t="shared" si="3"/>
        <v>654</v>
      </c>
      <c r="O30" s="72">
        <f t="shared" si="3"/>
        <v>795</v>
      </c>
      <c r="P30" s="72">
        <f t="shared" si="3"/>
        <v>654</v>
      </c>
      <c r="Q30" s="72">
        <f t="shared" si="3"/>
        <v>795</v>
      </c>
      <c r="R30" s="72">
        <f t="shared" si="3"/>
        <v>654</v>
      </c>
      <c r="S30" s="72">
        <f t="shared" si="3"/>
        <v>795</v>
      </c>
    </row>
    <row r="31" spans="1:19" ht="15.75" x14ac:dyDescent="0.25">
      <c r="A31" s="28">
        <v>19</v>
      </c>
      <c r="B31" s="19" t="s">
        <v>38</v>
      </c>
      <c r="C31" s="19">
        <v>100</v>
      </c>
      <c r="D31" s="42">
        <v>86</v>
      </c>
      <c r="E31" s="42">
        <v>211.29685000000001</v>
      </c>
      <c r="F31" s="42">
        <v>86</v>
      </c>
      <c r="G31" s="42">
        <v>211.29685000000001</v>
      </c>
      <c r="H31" s="42">
        <v>86</v>
      </c>
      <c r="I31" s="42">
        <v>211.29685000000001</v>
      </c>
      <c r="J31" s="42">
        <v>86</v>
      </c>
      <c r="K31" s="42">
        <v>211.29685000000001</v>
      </c>
      <c r="L31" s="42">
        <v>86</v>
      </c>
      <c r="M31" s="42">
        <v>211.29685000000001</v>
      </c>
      <c r="N31" s="42">
        <v>86</v>
      </c>
      <c r="O31" s="42">
        <v>211.29685000000001</v>
      </c>
      <c r="P31" s="42">
        <v>86</v>
      </c>
      <c r="Q31" s="42">
        <v>211.29685000000001</v>
      </c>
      <c r="R31" s="42">
        <v>86</v>
      </c>
      <c r="S31" s="42">
        <v>211.29685000000001</v>
      </c>
    </row>
    <row r="32" spans="1:19" ht="15.75" x14ac:dyDescent="0.25">
      <c r="A32" s="30">
        <v>20</v>
      </c>
      <c r="B32" s="19" t="s">
        <v>39</v>
      </c>
      <c r="C32" s="19">
        <v>760</v>
      </c>
      <c r="D32" s="42">
        <v>433</v>
      </c>
      <c r="E32" s="42">
        <v>645</v>
      </c>
      <c r="F32" s="42">
        <v>433</v>
      </c>
      <c r="G32" s="42">
        <v>645</v>
      </c>
      <c r="H32" s="42">
        <v>433</v>
      </c>
      <c r="I32" s="42">
        <v>645</v>
      </c>
      <c r="J32" s="42">
        <v>433</v>
      </c>
      <c r="K32" s="42">
        <v>645</v>
      </c>
      <c r="L32" s="42">
        <v>433</v>
      </c>
      <c r="M32" s="42">
        <v>645</v>
      </c>
      <c r="N32" s="42">
        <v>433</v>
      </c>
      <c r="O32" s="42">
        <v>645</v>
      </c>
      <c r="P32" s="42">
        <v>433</v>
      </c>
      <c r="Q32" s="42">
        <v>645</v>
      </c>
      <c r="R32" s="42">
        <v>433</v>
      </c>
      <c r="S32" s="42">
        <v>645</v>
      </c>
    </row>
    <row r="33" spans="1:19" ht="15.75" x14ac:dyDescent="0.25">
      <c r="A33" s="30">
        <v>21</v>
      </c>
      <c r="B33" s="19" t="s">
        <v>40</v>
      </c>
      <c r="C33" s="19">
        <v>0</v>
      </c>
      <c r="D33" s="42">
        <v>3</v>
      </c>
      <c r="E33" s="42">
        <v>7</v>
      </c>
      <c r="F33" s="42">
        <v>3</v>
      </c>
      <c r="G33" s="42">
        <v>7</v>
      </c>
      <c r="H33" s="42">
        <v>3</v>
      </c>
      <c r="I33" s="42">
        <v>7</v>
      </c>
      <c r="J33" s="42">
        <v>3</v>
      </c>
      <c r="K33" s="42">
        <v>7</v>
      </c>
      <c r="L33" s="42">
        <v>3</v>
      </c>
      <c r="M33" s="42">
        <v>7</v>
      </c>
      <c r="N33" s="42">
        <v>3</v>
      </c>
      <c r="O33" s="42">
        <v>7</v>
      </c>
      <c r="P33" s="42">
        <v>3</v>
      </c>
      <c r="Q33" s="42">
        <v>7</v>
      </c>
      <c r="R33" s="42">
        <v>3</v>
      </c>
      <c r="S33" s="42">
        <v>7</v>
      </c>
    </row>
    <row r="34" spans="1:19" s="9" customFormat="1" ht="16.5" thickBot="1" x14ac:dyDescent="0.3">
      <c r="A34" s="32"/>
      <c r="B34" s="33" t="s">
        <v>31</v>
      </c>
      <c r="C34" s="33">
        <f t="shared" ref="C34:S34" si="4">SUM(C31:C33)</f>
        <v>860</v>
      </c>
      <c r="D34" s="48">
        <f t="shared" si="4"/>
        <v>522</v>
      </c>
      <c r="E34" s="48">
        <f t="shared" si="4"/>
        <v>863.29684999999995</v>
      </c>
      <c r="F34" s="48">
        <f t="shared" si="4"/>
        <v>522</v>
      </c>
      <c r="G34" s="48">
        <f t="shared" si="4"/>
        <v>863.29684999999995</v>
      </c>
      <c r="H34" s="48">
        <f t="shared" si="4"/>
        <v>522</v>
      </c>
      <c r="I34" s="49">
        <f t="shared" si="4"/>
        <v>863.29684999999995</v>
      </c>
      <c r="J34" s="48">
        <f t="shared" si="4"/>
        <v>522</v>
      </c>
      <c r="K34" s="48">
        <f t="shared" si="4"/>
        <v>863.29684999999995</v>
      </c>
      <c r="L34" s="48">
        <f t="shared" si="4"/>
        <v>522</v>
      </c>
      <c r="M34" s="48">
        <f t="shared" si="4"/>
        <v>863.29684999999995</v>
      </c>
      <c r="N34" s="48">
        <f t="shared" si="4"/>
        <v>522</v>
      </c>
      <c r="O34" s="48">
        <f t="shared" si="4"/>
        <v>863.29684999999995</v>
      </c>
      <c r="P34" s="48">
        <f t="shared" si="4"/>
        <v>522</v>
      </c>
      <c r="Q34" s="48">
        <f t="shared" si="4"/>
        <v>863.29684999999995</v>
      </c>
      <c r="R34" s="48">
        <f t="shared" si="4"/>
        <v>522</v>
      </c>
      <c r="S34" s="48">
        <f t="shared" si="4"/>
        <v>863.29684999999995</v>
      </c>
    </row>
    <row r="35" spans="1:19" s="23" customFormat="1" ht="20.25" thickBot="1" x14ac:dyDescent="0.45">
      <c r="A35" s="147" t="s">
        <v>41</v>
      </c>
      <c r="B35" s="148" t="s">
        <v>41</v>
      </c>
      <c r="C35" s="111">
        <f>C23+C25+C30+C34</f>
        <v>44500</v>
      </c>
      <c r="D35" s="68">
        <f t="shared" ref="D35:S35" si="5">D23+D25+D27+D30+D34</f>
        <v>9596</v>
      </c>
      <c r="E35" s="68">
        <f t="shared" si="5"/>
        <v>5007.8968500000001</v>
      </c>
      <c r="F35" s="68">
        <f t="shared" si="5"/>
        <v>9596</v>
      </c>
      <c r="G35" s="68">
        <f t="shared" si="5"/>
        <v>5007.8968500000001</v>
      </c>
      <c r="H35" s="68">
        <f t="shared" si="5"/>
        <v>9596</v>
      </c>
      <c r="I35" s="69">
        <f t="shared" si="5"/>
        <v>5007.8968500000001</v>
      </c>
      <c r="J35" s="68">
        <f t="shared" si="5"/>
        <v>9596</v>
      </c>
      <c r="K35" s="68">
        <f t="shared" si="5"/>
        <v>5007.8968500000001</v>
      </c>
      <c r="L35" s="68">
        <f t="shared" si="5"/>
        <v>9596</v>
      </c>
      <c r="M35" s="68">
        <f t="shared" si="5"/>
        <v>5007.8968500000001</v>
      </c>
      <c r="N35" s="68">
        <f t="shared" si="5"/>
        <v>9596</v>
      </c>
      <c r="O35" s="68">
        <f t="shared" si="5"/>
        <v>5007.8968500000001</v>
      </c>
      <c r="P35" s="68">
        <f t="shared" si="5"/>
        <v>9596</v>
      </c>
      <c r="Q35" s="68">
        <f t="shared" si="5"/>
        <v>5007.8968500000001</v>
      </c>
      <c r="R35" s="68">
        <f t="shared" si="5"/>
        <v>9596</v>
      </c>
      <c r="S35" s="68">
        <f t="shared" si="5"/>
        <v>5007.8968500000001</v>
      </c>
    </row>
    <row r="36" spans="1:19" x14ac:dyDescent="0.25">
      <c r="B36">
        <v>0</v>
      </c>
      <c r="L36" s="22"/>
      <c r="M36" s="22"/>
      <c r="N36" s="22"/>
      <c r="O36" s="22"/>
      <c r="P36" s="22"/>
      <c r="Q36" s="22"/>
      <c r="R36" s="22"/>
      <c r="S36" s="22"/>
    </row>
    <row r="37" spans="1:19" x14ac:dyDescent="0.25">
      <c r="P37" s="8"/>
      <c r="Q37" s="8"/>
      <c r="R37" s="8"/>
      <c r="S37" s="8"/>
    </row>
  </sheetData>
  <mergeCells count="12">
    <mergeCell ref="A6:A8"/>
    <mergeCell ref="A35:B35"/>
    <mergeCell ref="P7:S7"/>
    <mergeCell ref="A1:S1"/>
    <mergeCell ref="P5:S5"/>
    <mergeCell ref="D6:K6"/>
    <mergeCell ref="L6:S6"/>
    <mergeCell ref="D7:G7"/>
    <mergeCell ref="H7:K7"/>
    <mergeCell ref="L7:O7"/>
    <mergeCell ref="A3:S3"/>
    <mergeCell ref="B6:B8"/>
  </mergeCells>
  <printOptions horizontalCentered="1" verticalCentered="1"/>
  <pageMargins left="0.59055118110236227" right="0.59055118110236227" top="0.55118110236220474" bottom="0.55118110236220474" header="0" footer="0"/>
  <pageSetup paperSize="9" scale="60" firstPageNumber="0" orientation="landscape" r:id="rId1"/>
  <rowBreaks count="2" manualBreakCount="2">
    <brk id="58" max="1048575" man="1"/>
    <brk id="66" max="1048575" man="1"/>
  </rowBreaks>
  <colBreaks count="1" manualBreakCount="1">
    <brk id="8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view="pageBreakPreview" zoomScale="80" zoomScaleSheetLayoutView="80" workbookViewId="0">
      <selection activeCell="P7" sqref="P7"/>
    </sheetView>
  </sheetViews>
  <sheetFormatPr defaultRowHeight="15" x14ac:dyDescent="0.25"/>
  <cols>
    <col min="1" max="1" width="5.7109375" customWidth="1"/>
    <col min="2" max="2" width="25.5703125" customWidth="1"/>
    <col min="3" max="3" width="13.85546875" customWidth="1"/>
    <col min="4" max="6" width="14.140625" customWidth="1"/>
    <col min="7" max="7" width="13.28515625" customWidth="1"/>
    <col min="8" max="8" width="15.85546875" customWidth="1"/>
    <col min="9" max="9" width="13.42578125" customWidth="1"/>
    <col min="10" max="10" width="12.85546875" customWidth="1"/>
  </cols>
  <sheetData>
    <row r="1" spans="1:12" ht="27" x14ac:dyDescent="0.5">
      <c r="A1" s="115" t="s">
        <v>62</v>
      </c>
      <c r="B1" s="115"/>
      <c r="C1" s="115"/>
      <c r="D1" s="115"/>
      <c r="E1" s="115"/>
      <c r="F1" s="115"/>
      <c r="G1" s="115"/>
      <c r="H1" s="115"/>
      <c r="I1" s="115"/>
      <c r="J1" s="115"/>
      <c r="K1" s="62"/>
      <c r="L1" s="62"/>
    </row>
    <row r="2" spans="1:12" ht="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customHeight="1" x14ac:dyDescent="0.45">
      <c r="A3" s="124" t="s">
        <v>71</v>
      </c>
      <c r="B3" s="124"/>
      <c r="C3" s="124"/>
      <c r="D3" s="124"/>
      <c r="E3" s="124"/>
      <c r="F3" s="124"/>
      <c r="G3" s="124"/>
      <c r="H3" s="124"/>
      <c r="I3" s="124"/>
      <c r="J3" s="124"/>
      <c r="K3" s="63"/>
      <c r="L3" s="63"/>
    </row>
    <row r="4" spans="1:12" ht="19.5" thickBot="1" x14ac:dyDescent="0.35">
      <c r="A4" s="137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67"/>
      <c r="L4" s="67"/>
    </row>
    <row r="5" spans="1:12" ht="20.25" hidden="1" x14ac:dyDescent="0.3">
      <c r="A5" s="15"/>
      <c r="B5" s="15"/>
      <c r="C5" s="15"/>
      <c r="D5" s="15"/>
      <c r="E5" s="15"/>
      <c r="F5" s="15"/>
      <c r="G5" s="15"/>
      <c r="I5" s="16"/>
    </row>
    <row r="6" spans="1:12" ht="20.25" customHeight="1" x14ac:dyDescent="0.25">
      <c r="A6" s="177" t="s">
        <v>2</v>
      </c>
      <c r="B6" s="180" t="s">
        <v>3</v>
      </c>
      <c r="C6" s="171" t="s">
        <v>63</v>
      </c>
      <c r="D6" s="172"/>
      <c r="E6" s="172"/>
      <c r="F6" s="173"/>
      <c r="G6" s="174" t="s">
        <v>64</v>
      </c>
      <c r="H6" s="175"/>
      <c r="I6" s="175"/>
      <c r="J6" s="176"/>
    </row>
    <row r="7" spans="1:12" ht="31.5" customHeight="1" x14ac:dyDescent="0.25">
      <c r="A7" s="178"/>
      <c r="B7" s="181"/>
      <c r="C7" s="168" t="s">
        <v>65</v>
      </c>
      <c r="D7" s="169"/>
      <c r="E7" s="169" t="s">
        <v>46</v>
      </c>
      <c r="F7" s="170"/>
      <c r="G7" s="168" t="s">
        <v>66</v>
      </c>
      <c r="H7" s="169"/>
      <c r="I7" s="169" t="s">
        <v>48</v>
      </c>
      <c r="J7" s="170"/>
    </row>
    <row r="8" spans="1:12" ht="36" customHeight="1" x14ac:dyDescent="0.25">
      <c r="A8" s="179"/>
      <c r="B8" s="182"/>
      <c r="C8" s="82" t="s">
        <v>12</v>
      </c>
      <c r="D8" s="80" t="s">
        <v>67</v>
      </c>
      <c r="E8" s="80" t="s">
        <v>12</v>
      </c>
      <c r="F8" s="81" t="s">
        <v>67</v>
      </c>
      <c r="G8" s="82" t="s">
        <v>12</v>
      </c>
      <c r="H8" s="80" t="s">
        <v>67</v>
      </c>
      <c r="I8" s="80" t="s">
        <v>12</v>
      </c>
      <c r="J8" s="81" t="s">
        <v>67</v>
      </c>
    </row>
    <row r="9" spans="1:12" ht="17.25" x14ac:dyDescent="0.3">
      <c r="A9" s="55">
        <v>1</v>
      </c>
      <c r="B9" s="96" t="s">
        <v>15</v>
      </c>
      <c r="C9" s="85">
        <v>62</v>
      </c>
      <c r="D9" s="86">
        <v>40.369999999999997</v>
      </c>
      <c r="E9" s="85">
        <v>62</v>
      </c>
      <c r="F9" s="86">
        <v>40.369999999999997</v>
      </c>
      <c r="G9" s="85">
        <v>12</v>
      </c>
      <c r="H9" s="87">
        <v>8.0299999999999994</v>
      </c>
      <c r="I9" s="85">
        <v>12</v>
      </c>
      <c r="J9" s="87">
        <v>8.0299999999999994</v>
      </c>
    </row>
    <row r="10" spans="1:12" ht="18" thickBot="1" x14ac:dyDescent="0.35">
      <c r="A10" s="56">
        <v>2</v>
      </c>
      <c r="B10" s="97" t="s">
        <v>16</v>
      </c>
      <c r="C10" s="88">
        <v>729</v>
      </c>
      <c r="D10" s="89">
        <v>2144.39</v>
      </c>
      <c r="E10" s="88">
        <v>729</v>
      </c>
      <c r="F10" s="89">
        <v>2144.39</v>
      </c>
      <c r="G10" s="88">
        <v>3</v>
      </c>
      <c r="H10" s="90">
        <v>2.48</v>
      </c>
      <c r="I10" s="88">
        <v>3</v>
      </c>
      <c r="J10" s="90">
        <v>2.48</v>
      </c>
    </row>
    <row r="11" spans="1:12" ht="17.25" x14ac:dyDescent="0.3">
      <c r="A11" s="55">
        <v>3</v>
      </c>
      <c r="B11" s="97" t="s">
        <v>17</v>
      </c>
      <c r="C11" s="88">
        <v>17393</v>
      </c>
      <c r="D11" s="89">
        <v>8294.33</v>
      </c>
      <c r="E11" s="88">
        <v>17393</v>
      </c>
      <c r="F11" s="89">
        <v>8294.33</v>
      </c>
      <c r="G11" s="88">
        <v>2542</v>
      </c>
      <c r="H11" s="90">
        <v>1136.25</v>
      </c>
      <c r="I11" s="88">
        <v>2542</v>
      </c>
      <c r="J11" s="90">
        <v>1136.25</v>
      </c>
    </row>
    <row r="12" spans="1:12" ht="18" thickBot="1" x14ac:dyDescent="0.35">
      <c r="A12" s="56">
        <v>4</v>
      </c>
      <c r="B12" s="97" t="s">
        <v>18</v>
      </c>
      <c r="C12" s="88">
        <v>1971</v>
      </c>
      <c r="D12" s="89">
        <v>894.46</v>
      </c>
      <c r="E12" s="88">
        <v>1971</v>
      </c>
      <c r="F12" s="89">
        <v>894.46</v>
      </c>
      <c r="G12" s="88">
        <v>212</v>
      </c>
      <c r="H12" s="90">
        <v>90.05</v>
      </c>
      <c r="I12" s="88">
        <v>212</v>
      </c>
      <c r="J12" s="90">
        <v>90.05</v>
      </c>
    </row>
    <row r="13" spans="1:12" ht="17.25" x14ac:dyDescent="0.3">
      <c r="A13" s="55">
        <v>5</v>
      </c>
      <c r="B13" s="97" t="s">
        <v>19</v>
      </c>
      <c r="C13" s="88">
        <v>158</v>
      </c>
      <c r="D13" s="89">
        <v>64.08</v>
      </c>
      <c r="E13" s="88">
        <v>158</v>
      </c>
      <c r="F13" s="89">
        <v>64.08</v>
      </c>
      <c r="G13" s="88">
        <v>25</v>
      </c>
      <c r="H13" s="90">
        <v>16.88</v>
      </c>
      <c r="I13" s="88">
        <v>25</v>
      </c>
      <c r="J13" s="90">
        <v>16.88</v>
      </c>
    </row>
    <row r="14" spans="1:12" ht="18" thickBot="1" x14ac:dyDescent="0.35">
      <c r="A14" s="56">
        <v>6</v>
      </c>
      <c r="B14" s="97" t="s">
        <v>20</v>
      </c>
      <c r="C14" s="88">
        <v>21</v>
      </c>
      <c r="D14" s="89">
        <v>22.28</v>
      </c>
      <c r="E14" s="88">
        <v>21</v>
      </c>
      <c r="F14" s="89">
        <v>22.28</v>
      </c>
      <c r="G14" s="88">
        <v>5</v>
      </c>
      <c r="H14" s="90">
        <v>8.0399999999999991</v>
      </c>
      <c r="I14" s="88">
        <v>5</v>
      </c>
      <c r="J14" s="90">
        <v>8.0399999999999991</v>
      </c>
    </row>
    <row r="15" spans="1:12" ht="17.25" x14ac:dyDescent="0.3">
      <c r="A15" s="55">
        <v>7</v>
      </c>
      <c r="B15" s="97" t="s">
        <v>21</v>
      </c>
      <c r="C15" s="88">
        <v>856</v>
      </c>
      <c r="D15" s="89">
        <v>516.79999999999995</v>
      </c>
      <c r="E15" s="88">
        <v>856</v>
      </c>
      <c r="F15" s="89">
        <v>516.79999999999995</v>
      </c>
      <c r="G15" s="88">
        <v>49</v>
      </c>
      <c r="H15" s="90">
        <v>34.03</v>
      </c>
      <c r="I15" s="88">
        <v>49</v>
      </c>
      <c r="J15" s="90">
        <v>34.03</v>
      </c>
    </row>
    <row r="16" spans="1:12" ht="18" thickBot="1" x14ac:dyDescent="0.35">
      <c r="A16" s="56">
        <v>8</v>
      </c>
      <c r="B16" s="97" t="s">
        <v>22</v>
      </c>
      <c r="C16" s="88">
        <v>106</v>
      </c>
      <c r="D16" s="89">
        <v>56.41</v>
      </c>
      <c r="E16" s="88">
        <v>106</v>
      </c>
      <c r="F16" s="89">
        <v>56.41</v>
      </c>
      <c r="G16" s="88">
        <v>10</v>
      </c>
      <c r="H16" s="90">
        <v>6.03</v>
      </c>
      <c r="I16" s="88">
        <v>10</v>
      </c>
      <c r="J16" s="90">
        <v>6.03</v>
      </c>
    </row>
    <row r="17" spans="1:10" ht="17.25" x14ac:dyDescent="0.3">
      <c r="A17" s="55">
        <v>9</v>
      </c>
      <c r="B17" s="97" t="s">
        <v>23</v>
      </c>
      <c r="C17" s="88">
        <v>561</v>
      </c>
      <c r="D17" s="89">
        <v>376.55</v>
      </c>
      <c r="E17" s="88">
        <v>561</v>
      </c>
      <c r="F17" s="89">
        <v>376.55</v>
      </c>
      <c r="G17" s="88">
        <v>136</v>
      </c>
      <c r="H17" s="90">
        <v>61.64</v>
      </c>
      <c r="I17" s="88">
        <v>136</v>
      </c>
      <c r="J17" s="90">
        <v>61.64</v>
      </c>
    </row>
    <row r="18" spans="1:10" ht="18" thickBot="1" x14ac:dyDescent="0.35">
      <c r="A18" s="56">
        <v>10</v>
      </c>
      <c r="B18" s="97" t="s">
        <v>24</v>
      </c>
      <c r="C18" s="88">
        <v>182</v>
      </c>
      <c r="D18" s="89">
        <v>156.81</v>
      </c>
      <c r="E18" s="88">
        <v>182</v>
      </c>
      <c r="F18" s="89">
        <v>156.81</v>
      </c>
      <c r="G18" s="88">
        <v>15</v>
      </c>
      <c r="H18" s="90">
        <v>13.42</v>
      </c>
      <c r="I18" s="88">
        <v>15</v>
      </c>
      <c r="J18" s="90">
        <v>13.42</v>
      </c>
    </row>
    <row r="19" spans="1:10" ht="17.25" x14ac:dyDescent="0.3">
      <c r="A19" s="55">
        <v>11</v>
      </c>
      <c r="B19" s="97" t="s">
        <v>25</v>
      </c>
      <c r="C19" s="88">
        <v>186</v>
      </c>
      <c r="D19" s="89">
        <v>96.44</v>
      </c>
      <c r="E19" s="88">
        <v>186</v>
      </c>
      <c r="F19" s="89">
        <v>96.44</v>
      </c>
      <c r="G19" s="88">
        <v>26</v>
      </c>
      <c r="H19" s="90">
        <v>14.09</v>
      </c>
      <c r="I19" s="88">
        <v>26</v>
      </c>
      <c r="J19" s="90">
        <v>14.09</v>
      </c>
    </row>
    <row r="20" spans="1:10" ht="18" thickBot="1" x14ac:dyDescent="0.35">
      <c r="A20" s="56">
        <v>12</v>
      </c>
      <c r="B20" s="97" t="s">
        <v>26</v>
      </c>
      <c r="C20" s="88">
        <v>6</v>
      </c>
      <c r="D20" s="89">
        <v>2.41</v>
      </c>
      <c r="E20" s="88">
        <v>6</v>
      </c>
      <c r="F20" s="89">
        <v>2.41</v>
      </c>
      <c r="G20" s="88">
        <v>2</v>
      </c>
      <c r="H20" s="90">
        <v>0.82</v>
      </c>
      <c r="I20" s="88">
        <v>2</v>
      </c>
      <c r="J20" s="90">
        <v>0.82</v>
      </c>
    </row>
    <row r="21" spans="1:10" ht="17.25" x14ac:dyDescent="0.3">
      <c r="A21" s="55">
        <v>13</v>
      </c>
      <c r="B21" s="97" t="s">
        <v>27</v>
      </c>
      <c r="C21" s="88">
        <v>174</v>
      </c>
      <c r="D21" s="89">
        <v>98.38</v>
      </c>
      <c r="E21" s="88">
        <v>174</v>
      </c>
      <c r="F21" s="89">
        <v>98.38</v>
      </c>
      <c r="G21" s="88">
        <v>22</v>
      </c>
      <c r="H21" s="90">
        <v>15.86</v>
      </c>
      <c r="I21" s="88">
        <v>22</v>
      </c>
      <c r="J21" s="90">
        <v>15.86</v>
      </c>
    </row>
    <row r="22" spans="1:10" ht="18" thickBot="1" x14ac:dyDescent="0.35">
      <c r="A22" s="56">
        <v>14</v>
      </c>
      <c r="B22" s="97" t="s">
        <v>28</v>
      </c>
      <c r="C22" s="88">
        <v>2149</v>
      </c>
      <c r="D22" s="89">
        <v>1509.64</v>
      </c>
      <c r="E22" s="88">
        <v>2149</v>
      </c>
      <c r="F22" s="89">
        <v>1509.64</v>
      </c>
      <c r="G22" s="88">
        <v>361</v>
      </c>
      <c r="H22" s="90">
        <v>137.6</v>
      </c>
      <c r="I22" s="88">
        <v>361</v>
      </c>
      <c r="J22" s="90">
        <v>137.6</v>
      </c>
    </row>
    <row r="23" spans="1:10" ht="17.25" x14ac:dyDescent="0.3">
      <c r="A23" s="55">
        <v>15</v>
      </c>
      <c r="B23" s="97" t="s">
        <v>29</v>
      </c>
      <c r="C23" s="88">
        <v>1</v>
      </c>
      <c r="D23" s="89">
        <v>0.91</v>
      </c>
      <c r="E23" s="88">
        <v>1</v>
      </c>
      <c r="F23" s="89">
        <v>0.91</v>
      </c>
      <c r="G23" s="88">
        <v>0</v>
      </c>
      <c r="H23" s="90">
        <v>0</v>
      </c>
      <c r="I23" s="88">
        <v>0</v>
      </c>
      <c r="J23" s="90">
        <v>0</v>
      </c>
    </row>
    <row r="24" spans="1:10" ht="18" thickBot="1" x14ac:dyDescent="0.35">
      <c r="A24" s="56">
        <v>16</v>
      </c>
      <c r="B24" s="97" t="s">
        <v>30</v>
      </c>
      <c r="C24" s="88">
        <v>255</v>
      </c>
      <c r="D24" s="89">
        <v>108.71</v>
      </c>
      <c r="E24" s="88">
        <v>255</v>
      </c>
      <c r="F24" s="89">
        <v>108.71</v>
      </c>
      <c r="G24" s="88">
        <v>73</v>
      </c>
      <c r="H24" s="90">
        <v>20.67</v>
      </c>
      <c r="I24" s="88">
        <v>73</v>
      </c>
      <c r="J24" s="90">
        <v>20.67</v>
      </c>
    </row>
    <row r="25" spans="1:10" s="23" customFormat="1" ht="16.5" thickBot="1" x14ac:dyDescent="0.3">
      <c r="A25" s="55"/>
      <c r="B25" s="84" t="s">
        <v>31</v>
      </c>
      <c r="C25" s="48">
        <f t="shared" ref="C25:J25" si="0">SUM(C9:C24)</f>
        <v>24810</v>
      </c>
      <c r="D25" s="78">
        <f t="shared" si="0"/>
        <v>14382.969999999996</v>
      </c>
      <c r="E25" s="48">
        <f t="shared" si="0"/>
        <v>24810</v>
      </c>
      <c r="F25" s="78">
        <f t="shared" si="0"/>
        <v>14382.969999999996</v>
      </c>
      <c r="G25" s="48">
        <f t="shared" si="0"/>
        <v>3493</v>
      </c>
      <c r="H25" s="79">
        <f t="shared" si="0"/>
        <v>1565.8899999999999</v>
      </c>
      <c r="I25" s="48">
        <f t="shared" si="0"/>
        <v>3493</v>
      </c>
      <c r="J25" s="78">
        <f t="shared" si="0"/>
        <v>1565.8899999999999</v>
      </c>
    </row>
    <row r="26" spans="1:10" ht="17.25" x14ac:dyDescent="0.3">
      <c r="A26" s="55">
        <v>17</v>
      </c>
      <c r="B26" s="96" t="s">
        <v>32</v>
      </c>
      <c r="C26" s="85">
        <v>4755</v>
      </c>
      <c r="D26" s="86">
        <v>2153.17</v>
      </c>
      <c r="E26" s="85">
        <v>4755</v>
      </c>
      <c r="F26" s="86">
        <v>2153.17</v>
      </c>
      <c r="G26" s="85">
        <v>1923</v>
      </c>
      <c r="H26" s="87">
        <v>572.9</v>
      </c>
      <c r="I26" s="85">
        <v>1923</v>
      </c>
      <c r="J26" s="87">
        <v>572.9</v>
      </c>
    </row>
    <row r="27" spans="1:10" s="23" customFormat="1" ht="15.75" x14ac:dyDescent="0.25">
      <c r="A27" s="83"/>
      <c r="B27" s="84" t="s">
        <v>31</v>
      </c>
      <c r="C27" s="48">
        <f t="shared" ref="C27:J27" si="1">SUM(C26:C26)</f>
        <v>4755</v>
      </c>
      <c r="D27" s="78">
        <f t="shared" si="1"/>
        <v>2153.17</v>
      </c>
      <c r="E27" s="48">
        <f t="shared" si="1"/>
        <v>4755</v>
      </c>
      <c r="F27" s="78">
        <f t="shared" si="1"/>
        <v>2153.17</v>
      </c>
      <c r="G27" s="48">
        <f t="shared" si="1"/>
        <v>1923</v>
      </c>
      <c r="H27" s="79">
        <f t="shared" si="1"/>
        <v>572.9</v>
      </c>
      <c r="I27" s="48">
        <f t="shared" si="1"/>
        <v>1923</v>
      </c>
      <c r="J27" s="78">
        <f t="shared" si="1"/>
        <v>572.9</v>
      </c>
    </row>
    <row r="28" spans="1:10" ht="17.25" x14ac:dyDescent="0.3">
      <c r="A28" s="55">
        <v>18</v>
      </c>
      <c r="B28" s="96" t="s">
        <v>33</v>
      </c>
      <c r="C28" s="85">
        <v>5903</v>
      </c>
      <c r="D28" s="86">
        <v>1672.1</v>
      </c>
      <c r="E28" s="85">
        <v>5665</v>
      </c>
      <c r="F28" s="86">
        <v>1263.26</v>
      </c>
      <c r="G28" s="85">
        <v>397</v>
      </c>
      <c r="H28" s="87">
        <v>446.21</v>
      </c>
      <c r="I28" s="85">
        <v>397</v>
      </c>
      <c r="J28" s="87">
        <v>446.21</v>
      </c>
    </row>
    <row r="29" spans="1:10" s="23" customFormat="1" ht="16.5" thickBot="1" x14ac:dyDescent="0.3">
      <c r="A29" s="83"/>
      <c r="B29" s="84" t="s">
        <v>31</v>
      </c>
      <c r="C29" s="48">
        <f t="shared" ref="C29:J29" si="2">SUM(C28:C28)</f>
        <v>5903</v>
      </c>
      <c r="D29" s="78">
        <f t="shared" si="2"/>
        <v>1672.1</v>
      </c>
      <c r="E29" s="48">
        <f t="shared" si="2"/>
        <v>5665</v>
      </c>
      <c r="F29" s="78">
        <f t="shared" si="2"/>
        <v>1263.26</v>
      </c>
      <c r="G29" s="48">
        <f t="shared" si="2"/>
        <v>397</v>
      </c>
      <c r="H29" s="79">
        <f t="shared" si="2"/>
        <v>446.21</v>
      </c>
      <c r="I29" s="48">
        <f t="shared" si="2"/>
        <v>397</v>
      </c>
      <c r="J29" s="78">
        <f t="shared" si="2"/>
        <v>446.21</v>
      </c>
    </row>
    <row r="30" spans="1:10" ht="17.25" x14ac:dyDescent="0.3">
      <c r="A30" s="59">
        <v>19</v>
      </c>
      <c r="B30" s="98" t="s">
        <v>35</v>
      </c>
      <c r="C30" s="91">
        <v>11489</v>
      </c>
      <c r="D30" s="92">
        <v>5470.96</v>
      </c>
      <c r="E30" s="91">
        <v>9067</v>
      </c>
      <c r="F30" s="92">
        <v>5328.61</v>
      </c>
      <c r="G30" s="91">
        <v>2111</v>
      </c>
      <c r="H30" s="92">
        <v>410.6</v>
      </c>
      <c r="I30" s="91">
        <v>2111</v>
      </c>
      <c r="J30" s="92">
        <v>410.6</v>
      </c>
    </row>
    <row r="31" spans="1:10" ht="33" thickBot="1" x14ac:dyDescent="0.35">
      <c r="A31" s="60">
        <v>20</v>
      </c>
      <c r="B31" s="58" t="s">
        <v>36</v>
      </c>
      <c r="C31" s="93">
        <v>923</v>
      </c>
      <c r="D31" s="94">
        <v>617.36</v>
      </c>
      <c r="E31" s="93">
        <v>920</v>
      </c>
      <c r="F31" s="94">
        <v>612.77</v>
      </c>
      <c r="G31" s="93">
        <v>116</v>
      </c>
      <c r="H31" s="95">
        <v>87.25</v>
      </c>
      <c r="I31" s="93">
        <v>116</v>
      </c>
      <c r="J31" s="95">
        <v>87.25</v>
      </c>
    </row>
    <row r="32" spans="1:10" s="23" customFormat="1" ht="16.5" thickBot="1" x14ac:dyDescent="0.3">
      <c r="A32" s="83"/>
      <c r="B32" s="84" t="s">
        <v>31</v>
      </c>
      <c r="C32" s="48">
        <f t="shared" ref="C32:J32" si="3">SUM(C30:C31)</f>
        <v>12412</v>
      </c>
      <c r="D32" s="78">
        <f t="shared" si="3"/>
        <v>6088.32</v>
      </c>
      <c r="E32" s="48">
        <f t="shared" si="3"/>
        <v>9987</v>
      </c>
      <c r="F32" s="78">
        <f t="shared" si="3"/>
        <v>5941.3799999999992</v>
      </c>
      <c r="G32" s="48">
        <f t="shared" si="3"/>
        <v>2227</v>
      </c>
      <c r="H32" s="79">
        <f t="shared" si="3"/>
        <v>497.85</v>
      </c>
      <c r="I32" s="48">
        <f t="shared" si="3"/>
        <v>2227</v>
      </c>
      <c r="J32" s="78">
        <f t="shared" si="3"/>
        <v>497.85</v>
      </c>
    </row>
    <row r="33" spans="1:10" ht="17.25" x14ac:dyDescent="0.3">
      <c r="A33" s="55">
        <v>21</v>
      </c>
      <c r="B33" s="57" t="s">
        <v>37</v>
      </c>
      <c r="C33" s="88">
        <v>570</v>
      </c>
      <c r="D33" s="89">
        <v>428.38</v>
      </c>
      <c r="E33" s="88">
        <v>570</v>
      </c>
      <c r="F33" s="89">
        <v>428.38</v>
      </c>
      <c r="G33" s="88">
        <v>0</v>
      </c>
      <c r="H33" s="90">
        <v>0</v>
      </c>
      <c r="I33" s="88">
        <v>0</v>
      </c>
      <c r="J33" s="89">
        <v>0</v>
      </c>
    </row>
    <row r="34" spans="1:10" ht="18" thickBot="1" x14ac:dyDescent="0.35">
      <c r="A34" s="56">
        <v>22</v>
      </c>
      <c r="B34" s="57" t="s">
        <v>38</v>
      </c>
      <c r="C34" s="88">
        <v>493</v>
      </c>
      <c r="D34" s="89">
        <v>918.15157590000103</v>
      </c>
      <c r="E34" s="88">
        <v>493</v>
      </c>
      <c r="F34" s="89">
        <v>918.15157590000103</v>
      </c>
      <c r="G34" s="88">
        <v>14</v>
      </c>
      <c r="H34" s="90">
        <v>6.01</v>
      </c>
      <c r="I34" s="88">
        <v>11</v>
      </c>
      <c r="J34" s="89">
        <v>3.7839011</v>
      </c>
    </row>
    <row r="35" spans="1:10" ht="17.25" x14ac:dyDescent="0.3">
      <c r="A35" s="55">
        <v>23</v>
      </c>
      <c r="B35" s="57" t="s">
        <v>39</v>
      </c>
      <c r="C35" s="88">
        <v>4142</v>
      </c>
      <c r="D35" s="89">
        <v>3342.36</v>
      </c>
      <c r="E35" s="88">
        <v>4142</v>
      </c>
      <c r="F35" s="89">
        <v>3342.36</v>
      </c>
      <c r="G35" s="88">
        <v>512</v>
      </c>
      <c r="H35" s="89">
        <v>339.46</v>
      </c>
      <c r="I35" s="88">
        <v>512</v>
      </c>
      <c r="J35" s="89">
        <v>339.46</v>
      </c>
    </row>
    <row r="36" spans="1:10" ht="18" thickBot="1" x14ac:dyDescent="0.35">
      <c r="A36" s="56">
        <v>24</v>
      </c>
      <c r="B36" s="57" t="s">
        <v>40</v>
      </c>
      <c r="C36" s="88">
        <v>3</v>
      </c>
      <c r="D36" s="89">
        <v>3.27</v>
      </c>
      <c r="E36" s="88">
        <v>3</v>
      </c>
      <c r="F36" s="89">
        <v>3.27</v>
      </c>
      <c r="G36" s="88">
        <v>0</v>
      </c>
      <c r="H36" s="90">
        <v>0</v>
      </c>
      <c r="I36" s="88">
        <v>0</v>
      </c>
      <c r="J36" s="89">
        <v>0</v>
      </c>
    </row>
    <row r="37" spans="1:10" s="23" customFormat="1" ht="16.5" thickBot="1" x14ac:dyDescent="0.3">
      <c r="A37" s="106"/>
      <c r="B37" s="107" t="s">
        <v>31</v>
      </c>
      <c r="C37" s="108">
        <f t="shared" ref="C37:J37" si="4">SUM(C33:C36)</f>
        <v>5208</v>
      </c>
      <c r="D37" s="109">
        <f t="shared" si="4"/>
        <v>4692.1615759000015</v>
      </c>
      <c r="E37" s="108">
        <f t="shared" si="4"/>
        <v>5208</v>
      </c>
      <c r="F37" s="109">
        <f t="shared" si="4"/>
        <v>4692.1615759000015</v>
      </c>
      <c r="G37" s="108">
        <f t="shared" si="4"/>
        <v>526</v>
      </c>
      <c r="H37" s="110">
        <f t="shared" si="4"/>
        <v>345.46999999999997</v>
      </c>
      <c r="I37" s="108">
        <f t="shared" si="4"/>
        <v>523</v>
      </c>
      <c r="J37" s="109">
        <f t="shared" si="4"/>
        <v>343.24390109999996</v>
      </c>
    </row>
    <row r="38" spans="1:10" ht="20.25" thickBot="1" x14ac:dyDescent="0.45">
      <c r="A38" s="101"/>
      <c r="B38" s="102" t="s">
        <v>41</v>
      </c>
      <c r="C38" s="68">
        <f t="shared" ref="C38:J38" si="5">C25+C27+C29+C32+C37</f>
        <v>53088</v>
      </c>
      <c r="D38" s="68">
        <f t="shared" si="5"/>
        <v>28988.721575899996</v>
      </c>
      <c r="E38" s="68">
        <f t="shared" si="5"/>
        <v>50425</v>
      </c>
      <c r="F38" s="68">
        <f t="shared" si="5"/>
        <v>28432.941575899993</v>
      </c>
      <c r="G38" s="68">
        <f t="shared" si="5"/>
        <v>8566</v>
      </c>
      <c r="H38" s="68">
        <f t="shared" si="5"/>
        <v>3428.3199999999997</v>
      </c>
      <c r="I38" s="68">
        <f t="shared" si="5"/>
        <v>8563</v>
      </c>
      <c r="J38" s="68">
        <f t="shared" si="5"/>
        <v>3426.0939011</v>
      </c>
    </row>
    <row r="39" spans="1:10" ht="18.75" customHeight="1" x14ac:dyDescent="0.25">
      <c r="A39" s="167"/>
      <c r="B39" s="167"/>
      <c r="C39" s="167"/>
      <c r="D39" s="167"/>
      <c r="E39" s="167"/>
      <c r="F39" s="167"/>
      <c r="G39" s="167"/>
      <c r="H39" s="167"/>
      <c r="I39" s="167"/>
      <c r="J39" s="167"/>
    </row>
    <row r="40" spans="1:10" ht="15.7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.75" x14ac:dyDescent="0.25">
      <c r="A41" s="14"/>
      <c r="B41" s="14"/>
      <c r="C41" s="14"/>
      <c r="D41" s="14"/>
      <c r="E41" s="14"/>
      <c r="F41" s="14"/>
      <c r="G41" s="14"/>
      <c r="H41" s="14"/>
    </row>
    <row r="42" spans="1:10" ht="15.75" x14ac:dyDescent="0.25">
      <c r="A42" s="14"/>
      <c r="B42" s="14"/>
      <c r="C42" s="14"/>
      <c r="D42" s="14"/>
      <c r="E42" s="14"/>
      <c r="F42" s="14"/>
      <c r="G42" s="14"/>
      <c r="H42" s="14"/>
    </row>
  </sheetData>
  <mergeCells count="12">
    <mergeCell ref="A39:J39"/>
    <mergeCell ref="A1:J1"/>
    <mergeCell ref="C7:D7"/>
    <mergeCell ref="E7:F7"/>
    <mergeCell ref="G7:H7"/>
    <mergeCell ref="C6:F6"/>
    <mergeCell ref="I7:J7"/>
    <mergeCell ref="G6:J6"/>
    <mergeCell ref="A3:J3"/>
    <mergeCell ref="A4:J4"/>
    <mergeCell ref="A6:A8"/>
    <mergeCell ref="B6:B8"/>
  </mergeCells>
  <printOptions horizontalCentered="1" verticalCentered="1"/>
  <pageMargins left="0.62992125984251968" right="0.62992125984251968" top="0.51181102362204722" bottom="0.51181102362204722" header="0" footer="0"/>
  <pageSetup paperSize="9" scale="59" orientation="landscape" r:id="rId1"/>
  <rowBreaks count="1" manualBreakCount="1">
    <brk id="64" max="1048575" man="1"/>
  </rowBreaks>
  <colBreaks count="1" manualBreakCount="1">
    <brk id="9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Savings</vt:lpstr>
      <vt:lpstr>limits sanctioned</vt:lpstr>
      <vt:lpstr>Disbursement</vt:lpstr>
      <vt:lpstr>OS AND NPA</vt:lpstr>
      <vt:lpstr>Disbursement!Print_Area</vt:lpstr>
      <vt:lpstr>'limits sanctioned'!Print_Area</vt:lpstr>
      <vt:lpstr>'OS AND NPA'!Print_Area</vt:lpstr>
      <vt:lpstr>Savings!Print_Area</vt:lpstr>
      <vt:lpstr>Disbursement!Print_Area_0</vt:lpstr>
      <vt:lpstr>Disbursement!Print_Titles</vt:lpstr>
      <vt:lpstr>'limits sanctioned'!Print_Titles</vt:lpstr>
      <vt:lpstr>'OS AND NPA'!Print_Titles</vt:lpstr>
      <vt:lpstr>Savings!Print_Titles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sujatha.anil</dc:creator>
  <cp:lastModifiedBy>HP</cp:lastModifiedBy>
  <cp:revision>0</cp:revision>
  <cp:lastPrinted>2019-09-06T04:43:05Z</cp:lastPrinted>
  <dcterms:created xsi:type="dcterms:W3CDTF">2014-06-25T08:15:44Z</dcterms:created>
  <dcterms:modified xsi:type="dcterms:W3CDTF">2019-09-06T04:43:42Z</dcterms:modified>
</cp:coreProperties>
</file>